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9375" windowHeight="4965" activeTab="0"/>
  </bookViews>
  <sheets>
    <sheet name="Rekapitulace" sheetId="1" r:id="rId1"/>
    <sheet name="Technologie SSZ" sheetId="2" r:id="rId2"/>
    <sheet name="Montážní práce" sheetId="3" r:id="rId3"/>
    <sheet name="Demontáže" sheetId="4" r:id="rId4"/>
    <sheet name="Stavebně montážní práce" sheetId="5" r:id="rId5"/>
  </sheets>
  <definedNames>
    <definedName name="Zaklad5">#REF!</definedName>
  </definedNames>
  <calcPr fullCalcOnLoad="1"/>
</workbook>
</file>

<file path=xl/sharedStrings.xml><?xml version="1.0" encoding="utf-8"?>
<sst xmlns="http://schemas.openxmlformats.org/spreadsheetml/2006/main" count="196" uniqueCount="111">
  <si>
    <t>Hlava, druh a název nákladů</t>
  </si>
  <si>
    <t>A. Projektové a přípravné práce</t>
  </si>
  <si>
    <t>B. Rozpočtové náklady SSZ</t>
  </si>
  <si>
    <t>C. Ostatní náklady</t>
  </si>
  <si>
    <t>HZS, zkušební provoz</t>
  </si>
  <si>
    <t>D. Inženýrské výkony</t>
  </si>
  <si>
    <t>ROZPOČTOVÉ NÁKLADY CELKEM BEZ DPH</t>
  </si>
  <si>
    <t>REKAPITULACE NÁKLADŮ</t>
  </si>
  <si>
    <t>Celkem</t>
  </si>
  <si>
    <t>Montážní práce</t>
  </si>
  <si>
    <t xml:space="preserve">    montážní práce</t>
  </si>
  <si>
    <t xml:space="preserve">    demontáže</t>
  </si>
  <si>
    <t>Geodetická činnost</t>
  </si>
  <si>
    <t>Doprava</t>
  </si>
  <si>
    <t>Vytýčení inženýrských sítí</t>
  </si>
  <si>
    <t xml:space="preserve">    stavebně - montážní práce</t>
  </si>
  <si>
    <t>Projektová dokumentace skutečného provedení</t>
  </si>
  <si>
    <t xml:space="preserve">    montážní práce - podružný materiál</t>
  </si>
  <si>
    <t>Technologie SSZ</t>
  </si>
  <si>
    <t>Horizontální přesun materiálu</t>
  </si>
  <si>
    <t>Provozní vlivy</t>
  </si>
  <si>
    <t>Kompletační činnost</t>
  </si>
  <si>
    <t>Název prvku</t>
  </si>
  <si>
    <t>Investor :</t>
  </si>
  <si>
    <t xml:space="preserve">Soupis prací : </t>
  </si>
  <si>
    <t>celkem</t>
  </si>
  <si>
    <t>Chodecké tlačítko</t>
  </si>
  <si>
    <t>Štítek na označení kabelů</t>
  </si>
  <si>
    <t>Zemnící drát Fe Zn 10 mm</t>
  </si>
  <si>
    <t>Svorka SR 02</t>
  </si>
  <si>
    <t>Kabel CYKY 24 x 1,5 mm2</t>
  </si>
  <si>
    <t xml:space="preserve">Těsnící pěna </t>
  </si>
  <si>
    <t>Barva S 2013</t>
  </si>
  <si>
    <t>Trubka PVC 50 mm</t>
  </si>
  <si>
    <t>Svorka SR 03</t>
  </si>
  <si>
    <t>Páska Bandimex</t>
  </si>
  <si>
    <t>jednotky</t>
  </si>
  <si>
    <t>množství</t>
  </si>
  <si>
    <t>cena/jedn.</t>
  </si>
  <si>
    <t>ks</t>
  </si>
  <si>
    <t>m</t>
  </si>
  <si>
    <t>Drátová forma kabelů do 30 vodičů</t>
  </si>
  <si>
    <t>Ukončení šňůr lisovací trubičkou</t>
  </si>
  <si>
    <t>Montáž stožárové svorkovnice</t>
  </si>
  <si>
    <t>Montáž návěstidla na stožár</t>
  </si>
  <si>
    <t>Montáž chodeckého tlačítka</t>
  </si>
  <si>
    <t>Montáž akustické signalizace SZN-1</t>
  </si>
  <si>
    <t>hod</t>
  </si>
  <si>
    <t>Montáž návěstidla na výložník</t>
  </si>
  <si>
    <t>Ukončení kabelu do 24 x 1,5</t>
  </si>
  <si>
    <t>Soupis prací :</t>
  </si>
  <si>
    <t>Montáž výložníkových ramen</t>
  </si>
  <si>
    <t>Montáž stožárové výzbroje</t>
  </si>
  <si>
    <t>Regulace a aktivace dalších sig. sk. bez ploš.</t>
  </si>
  <si>
    <t>Nátěr zemnícího pásku</t>
  </si>
  <si>
    <t>Označení kabelu štítkem</t>
  </si>
  <si>
    <t>Uvedení SSZ do provozu</t>
  </si>
  <si>
    <t>Přepnutí SSZ na blikavou žlutou</t>
  </si>
  <si>
    <t>Montáž třmenu návěstidla na výložníku</t>
  </si>
  <si>
    <t>Regulace a aktivace první sig.sk. s mont. pl.</t>
  </si>
  <si>
    <t>Regulace a aktivace dalších sig.sk. s mont. pl.</t>
  </si>
  <si>
    <t>Příprava ke komplexnímu vyzkoušení SSZ</t>
  </si>
  <si>
    <t>Komplexní vyzkoušení SSZ</t>
  </si>
  <si>
    <t>Revize elektro</t>
  </si>
  <si>
    <t>hutnící zkoušky</t>
  </si>
  <si>
    <t>C E L K E M  za zemní práce</t>
  </si>
  <si>
    <t>DPH 21 %</t>
  </si>
  <si>
    <t>ROZPOČTOVÉ NÁKLADY CELKEM VČETNĚ 21 % DPH</t>
  </si>
  <si>
    <t>CMSM  volně</t>
  </si>
  <si>
    <t>vytyčení trati kabelového vedení</t>
  </si>
  <si>
    <t>CYKY do 24x1,5, 3x16, 5x10 - volně uložen</t>
  </si>
  <si>
    <t>pokládka, montáž zem. pásku, drátu</t>
  </si>
  <si>
    <t>pokládka trubek, těsnění, pr. 50</t>
  </si>
  <si>
    <t>m.j.</t>
  </si>
  <si>
    <t>Demontáž výložníkových ramen</t>
  </si>
  <si>
    <t>Demontáž návěstidla na stožár</t>
  </si>
  <si>
    <t>Demontáž návěstidla na výložník</t>
  </si>
  <si>
    <t>Demontáž třmenu návěstidla pro montáž na výložník</t>
  </si>
  <si>
    <t>Demontáž chodeckého tlačítka</t>
  </si>
  <si>
    <t>Demontáž-drát forma kabelů do 30 vodičů</t>
  </si>
  <si>
    <t>Demontáž stožárové svorkovnice</t>
  </si>
  <si>
    <t>Demontáž kabelu ze stořárové svorkovnice</t>
  </si>
  <si>
    <t>m2</t>
  </si>
  <si>
    <t>Soupis prací : Stavebně montážní práce</t>
  </si>
  <si>
    <t>Výložníkový stožár s vyložením 5m</t>
  </si>
  <si>
    <t>Výložníkový stožár s vyložením 5,5m</t>
  </si>
  <si>
    <t>Propojovací díl výložníkových ramen</t>
  </si>
  <si>
    <t>Kabel CYKY 19 x 1,5 mm2</t>
  </si>
  <si>
    <t xml:space="preserve">Demontáž uzemnění </t>
  </si>
  <si>
    <t>Demontáž infradetektoru</t>
  </si>
  <si>
    <t>Demontáž kabelu z řadiče</t>
  </si>
  <si>
    <t xml:space="preserve">Montáž uzemnění </t>
  </si>
  <si>
    <t>Montáž a nastavení infradetektoru</t>
  </si>
  <si>
    <t>Montážní práce oceněné HZS-převěs</t>
  </si>
  <si>
    <t>výměna výložníkového stožáru v zámkové dlažbě - rozebrání zám,dlažby, demontáž stožáru, betonového základu, zhotovení betonového základu, montáž stožáru</t>
  </si>
  <si>
    <t>úprava podloží pod zámkovou dlažbou</t>
  </si>
  <si>
    <t>pokládka zámkové dlažby ( bez dodání materiálu )</t>
  </si>
  <si>
    <t>montáž uzemění stožárů a řadiče</t>
  </si>
  <si>
    <t>Soupis prací : Demontáže technologie</t>
  </si>
  <si>
    <t>Stavba : Obnova SSZ DC.06 Teplická - Vojanova - Děčín</t>
  </si>
  <si>
    <t>kabelová rýha 35x60 - výkop kabelové rýhy v zámkové dlažbě, zřízení kabel.lože, zához, úprava povrchu</t>
  </si>
  <si>
    <t>Investor : Statutární město Děčín</t>
  </si>
  <si>
    <t>Statutární město Děčín</t>
  </si>
  <si>
    <t>LED - Dopravní návěstidlo 210/230V *</t>
  </si>
  <si>
    <t>LED - Dopravní návěstidlo 300/230V *</t>
  </si>
  <si>
    <t>LED - Chodecké návěstidlo 210/230V *</t>
  </si>
  <si>
    <t>Třmen návěstidla 300 na výložník, pevný *</t>
  </si>
  <si>
    <t>* položky neoceňovat</t>
  </si>
  <si>
    <t>Akustické návěští pro nevidomé SZN - 1</t>
  </si>
  <si>
    <t xml:space="preserve">Šňůra CMSM 5 x 1,5 </t>
  </si>
  <si>
    <t xml:space="preserve">Svorkovnice stožárová 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</si>
</sst>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\ _K_č"/>
    <numFmt numFmtId="166" formatCode="dd/mm/yy"/>
    <numFmt numFmtId="167" formatCode="0.0"/>
    <numFmt numFmtId="168" formatCode="#,##0\ &quot;Kč&quot;"/>
    <numFmt numFmtId="169" formatCode="#,##0.00_ ;\-#,##0.00\ "/>
  </numFmts>
  <fonts count="4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Arial CE"/>
      <family val="2"/>
    </font>
    <font>
      <b/>
      <sz val="12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0" xfId="0" applyBorder="1" applyAlignment="1">
      <alignment/>
    </xf>
    <xf numFmtId="0" fontId="1" fillId="0" borderId="12" xfId="0" applyFont="1" applyBorder="1" applyAlignment="1">
      <alignment/>
    </xf>
    <xf numFmtId="4" fontId="0" fillId="0" borderId="11" xfId="0" applyNumberFormat="1" applyBorder="1" applyAlignment="1">
      <alignment/>
    </xf>
    <xf numFmtId="0" fontId="0" fillId="33" borderId="13" xfId="0" applyNumberFormat="1" applyFont="1" applyFill="1" applyBorder="1" applyAlignment="1" applyProtection="1">
      <alignment horizontal="center"/>
      <protection locked="0"/>
    </xf>
    <xf numFmtId="165" fontId="0" fillId="0" borderId="13" xfId="0" applyNumberFormat="1" applyFont="1" applyBorder="1" applyAlignment="1">
      <alignment horizontal="center"/>
    </xf>
    <xf numFmtId="165" fontId="0" fillId="0" borderId="14" xfId="0" applyNumberFormat="1" applyFont="1" applyBorder="1" applyAlignment="1">
      <alignment horizontal="center"/>
    </xf>
    <xf numFmtId="165" fontId="1" fillId="0" borderId="15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65" fontId="0" fillId="0" borderId="16" xfId="0" applyNumberFormat="1" applyFont="1" applyBorder="1" applyAlignment="1">
      <alignment horizontal="right"/>
    </xf>
    <xf numFmtId="165" fontId="0" fillId="0" borderId="11" xfId="0" applyNumberFormat="1" applyFont="1" applyBorder="1" applyAlignment="1">
      <alignment horizontal="right"/>
    </xf>
    <xf numFmtId="0" fontId="0" fillId="0" borderId="17" xfId="0" applyFont="1" applyBorder="1" applyAlignment="1">
      <alignment horizontal="center"/>
    </xf>
    <xf numFmtId="165" fontId="0" fillId="0" borderId="17" xfId="0" applyNumberFormat="1" applyFont="1" applyBorder="1" applyAlignment="1">
      <alignment horizontal="right"/>
    </xf>
    <xf numFmtId="165" fontId="0" fillId="0" borderId="18" xfId="0" applyNumberFormat="1" applyFont="1" applyBorder="1" applyAlignment="1">
      <alignment horizontal="center"/>
    </xf>
    <xf numFmtId="165" fontId="0" fillId="0" borderId="18" xfId="0" applyNumberFormat="1" applyBorder="1" applyAlignment="1">
      <alignment horizontal="center"/>
    </xf>
    <xf numFmtId="0" fontId="0" fillId="0" borderId="19" xfId="0" applyFont="1" applyBorder="1" applyAlignment="1">
      <alignment horizontal="center"/>
    </xf>
    <xf numFmtId="165" fontId="0" fillId="0" borderId="19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/>
    </xf>
    <xf numFmtId="4" fontId="1" fillId="0" borderId="20" xfId="0" applyNumberFormat="1" applyFont="1" applyBorder="1" applyAlignment="1">
      <alignment/>
    </xf>
    <xf numFmtId="165" fontId="0" fillId="0" borderId="21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1" fillId="0" borderId="19" xfId="0" applyFont="1" applyBorder="1" applyAlignment="1">
      <alignment horizontal="center"/>
    </xf>
    <xf numFmtId="43" fontId="1" fillId="0" borderId="19" xfId="0" applyNumberFormat="1" applyFont="1" applyFill="1" applyBorder="1" applyAlignment="1">
      <alignment/>
    </xf>
    <xf numFmtId="43" fontId="6" fillId="0" borderId="22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6" xfId="0" applyNumberFormat="1" applyFont="1" applyFill="1" applyBorder="1" applyAlignment="1" applyProtection="1">
      <alignment horizontal="center"/>
      <protection locked="0"/>
    </xf>
    <xf numFmtId="1" fontId="0" fillId="0" borderId="17" xfId="0" applyNumberFormat="1" applyFont="1" applyFill="1" applyBorder="1" applyAlignment="1">
      <alignment horizontal="center"/>
    </xf>
    <xf numFmtId="165" fontId="0" fillId="0" borderId="16" xfId="0" applyNumberFormat="1" applyFont="1" applyFill="1" applyBorder="1" applyAlignment="1">
      <alignment horizontal="right"/>
    </xf>
    <xf numFmtId="165" fontId="0" fillId="0" borderId="21" xfId="0" applyNumberFormat="1" applyFont="1" applyFill="1" applyBorder="1" applyAlignment="1">
      <alignment horizontal="right"/>
    </xf>
    <xf numFmtId="0" fontId="0" fillId="0" borderId="17" xfId="0" applyNumberFormat="1" applyFont="1" applyFill="1" applyBorder="1" applyAlignment="1" applyProtection="1">
      <alignment horizontal="center"/>
      <protection locked="0"/>
    </xf>
    <xf numFmtId="165" fontId="0" fillId="0" borderId="23" xfId="0" applyNumberFormat="1" applyFont="1" applyFill="1" applyBorder="1" applyAlignment="1">
      <alignment horizontal="right"/>
    </xf>
    <xf numFmtId="165" fontId="0" fillId="0" borderId="24" xfId="0" applyNumberFormat="1" applyFont="1" applyFill="1" applyBorder="1" applyAlignment="1">
      <alignment horizontal="right"/>
    </xf>
    <xf numFmtId="0" fontId="1" fillId="0" borderId="12" xfId="0" applyFont="1" applyBorder="1" applyAlignment="1">
      <alignment/>
    </xf>
    <xf numFmtId="4" fontId="0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0" fontId="7" fillId="0" borderId="25" xfId="0" applyFont="1" applyFill="1" applyBorder="1" applyAlignment="1">
      <alignment horizontal="justify" wrapText="1"/>
    </xf>
    <xf numFmtId="0" fontId="7" fillId="0" borderId="16" xfId="0" applyFont="1" applyFill="1" applyBorder="1" applyAlignment="1">
      <alignment horizontal="center"/>
    </xf>
    <xf numFmtId="43" fontId="7" fillId="0" borderId="16" xfId="0" applyNumberFormat="1" applyFont="1" applyFill="1" applyBorder="1" applyAlignment="1">
      <alignment horizontal="center"/>
    </xf>
    <xf numFmtId="43" fontId="7" fillId="0" borderId="21" xfId="0" applyNumberFormat="1" applyFont="1" applyFill="1" applyBorder="1" applyAlignment="1">
      <alignment horizontal="center"/>
    </xf>
    <xf numFmtId="0" fontId="1" fillId="0" borderId="26" xfId="0" applyFont="1" applyBorder="1" applyAlignment="1">
      <alignment horizontal="left"/>
    </xf>
    <xf numFmtId="0" fontId="0" fillId="0" borderId="16" xfId="0" applyFont="1" applyFill="1" applyBorder="1" applyAlignment="1">
      <alignment horizontal="center"/>
    </xf>
    <xf numFmtId="43" fontId="0" fillId="0" borderId="16" xfId="0" applyNumberFormat="1" applyFont="1" applyFill="1" applyBorder="1" applyAlignment="1">
      <alignment horizontal="center"/>
    </xf>
    <xf numFmtId="0" fontId="7" fillId="0" borderId="27" xfId="0" applyFont="1" applyFill="1" applyBorder="1" applyAlignment="1">
      <alignment horizontal="justify" wrapText="1"/>
    </xf>
    <xf numFmtId="0" fontId="7" fillId="0" borderId="17" xfId="0" applyFont="1" applyFill="1" applyBorder="1" applyAlignment="1">
      <alignment horizontal="center"/>
    </xf>
    <xf numFmtId="43" fontId="7" fillId="0" borderId="17" xfId="0" applyNumberFormat="1" applyFont="1" applyFill="1" applyBorder="1" applyAlignment="1">
      <alignment horizontal="center"/>
    </xf>
    <xf numFmtId="43" fontId="7" fillId="0" borderId="23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65" fontId="1" fillId="0" borderId="19" xfId="0" applyNumberFormat="1" applyFont="1" applyBorder="1" applyAlignment="1">
      <alignment horizontal="center"/>
    </xf>
    <xf numFmtId="165" fontId="1" fillId="0" borderId="18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 vertical="center"/>
    </xf>
    <xf numFmtId="165" fontId="0" fillId="0" borderId="16" xfId="0" applyNumberFormat="1" applyFont="1" applyBorder="1" applyAlignment="1">
      <alignment horizontal="right" vertical="center"/>
    </xf>
    <xf numFmtId="165" fontId="0" fillId="0" borderId="11" xfId="0" applyNumberFormat="1" applyFont="1" applyBorder="1" applyAlignment="1">
      <alignment horizontal="right" vertical="center"/>
    </xf>
    <xf numFmtId="0" fontId="0" fillId="0" borderId="28" xfId="0" applyFont="1" applyBorder="1" applyAlignment="1">
      <alignment vertical="center"/>
    </xf>
    <xf numFmtId="165" fontId="0" fillId="0" borderId="16" xfId="0" applyNumberFormat="1" applyFont="1" applyFill="1" applyBorder="1" applyAlignment="1">
      <alignment horizontal="right" vertical="center"/>
    </xf>
    <xf numFmtId="165" fontId="1" fillId="0" borderId="15" xfId="0" applyNumberFormat="1" applyFont="1" applyBorder="1" applyAlignment="1">
      <alignment horizontal="right" vertical="center"/>
    </xf>
    <xf numFmtId="0" fontId="0" fillId="0" borderId="29" xfId="0" applyFont="1" applyBorder="1" applyAlignment="1">
      <alignment vertical="center" wrapText="1"/>
    </xf>
    <xf numFmtId="1" fontId="0" fillId="0" borderId="14" xfId="0" applyNumberFormat="1" applyFont="1" applyBorder="1" applyAlignment="1">
      <alignment horizontal="right"/>
    </xf>
    <xf numFmtId="1" fontId="1" fillId="0" borderId="13" xfId="0" applyNumberFormat="1" applyFont="1" applyBorder="1" applyAlignment="1">
      <alignment horizontal="center"/>
    </xf>
    <xf numFmtId="1" fontId="7" fillId="0" borderId="17" xfId="0" applyNumberFormat="1" applyFont="1" applyFill="1" applyBorder="1" applyAlignment="1">
      <alignment horizontal="center"/>
    </xf>
    <xf numFmtId="1" fontId="7" fillId="0" borderId="16" xfId="0" applyNumberFormat="1" applyFont="1" applyFill="1" applyBorder="1" applyAlignment="1">
      <alignment horizontal="center"/>
    </xf>
    <xf numFmtId="1" fontId="0" fillId="0" borderId="16" xfId="0" applyNumberFormat="1" applyFont="1" applyFill="1" applyBorder="1" applyAlignment="1">
      <alignment horizontal="center"/>
    </xf>
    <xf numFmtId="1" fontId="1" fillId="0" borderId="19" xfId="0" applyNumberFormat="1" applyFont="1" applyBorder="1" applyAlignment="1">
      <alignment horizontal="right"/>
    </xf>
    <xf numFmtId="1" fontId="0" fillId="0" borderId="0" xfId="0" applyNumberFormat="1" applyAlignment="1">
      <alignment horizontal="right"/>
    </xf>
    <xf numFmtId="0" fontId="0" fillId="0" borderId="17" xfId="0" applyNumberFormat="1" applyFill="1" applyBorder="1" applyAlignment="1" applyProtection="1">
      <alignment horizontal="center"/>
      <protection locked="0"/>
    </xf>
    <xf numFmtId="0" fontId="0" fillId="0" borderId="29" xfId="0" applyFont="1" applyBorder="1" applyAlignment="1">
      <alignment vertical="center"/>
    </xf>
    <xf numFmtId="0" fontId="0" fillId="0" borderId="25" xfId="0" applyFill="1" applyBorder="1" applyAlignment="1">
      <alignment horizontal="left"/>
    </xf>
    <xf numFmtId="0" fontId="0" fillId="0" borderId="16" xfId="0" applyFill="1" applyBorder="1" applyAlignment="1">
      <alignment horizontal="center"/>
    </xf>
    <xf numFmtId="14" fontId="0" fillId="0" borderId="15" xfId="0" applyNumberFormat="1" applyBorder="1" applyAlignment="1">
      <alignment horizontal="center" vertical="center"/>
    </xf>
    <xf numFmtId="0" fontId="2" fillId="0" borderId="0" xfId="0" applyFont="1" applyAlignment="1">
      <alignment/>
    </xf>
    <xf numFmtId="0" fontId="1" fillId="0" borderId="28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0" fillId="0" borderId="2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1" fillId="0" borderId="12" xfId="0" applyFont="1" applyBorder="1" applyAlignment="1">
      <alignment/>
    </xf>
    <xf numFmtId="0" fontId="0" fillId="0" borderId="14" xfId="0" applyBorder="1" applyAlignment="1">
      <alignment/>
    </xf>
    <xf numFmtId="0" fontId="0" fillId="0" borderId="32" xfId="0" applyBorder="1" applyAlignment="1">
      <alignment/>
    </xf>
    <xf numFmtId="0" fontId="0" fillId="0" borderId="28" xfId="0" applyFont="1" applyBorder="1" applyAlignment="1">
      <alignment/>
    </xf>
    <xf numFmtId="0" fontId="5" fillId="0" borderId="12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4" fillId="0" borderId="33" xfId="0" applyFont="1" applyBorder="1" applyAlignment="1">
      <alignment/>
    </xf>
    <xf numFmtId="0" fontId="0" fillId="0" borderId="34" xfId="0" applyBorder="1" applyAlignment="1">
      <alignment/>
    </xf>
    <xf numFmtId="0" fontId="0" fillId="0" borderId="20" xfId="0" applyBorder="1" applyAlignment="1">
      <alignment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10" xfId="0" applyFont="1" applyBorder="1" applyAlignment="1">
      <alignment/>
    </xf>
    <xf numFmtId="0" fontId="4" fillId="0" borderId="37" xfId="0" applyFont="1" applyBorder="1" applyAlignment="1">
      <alignment/>
    </xf>
    <xf numFmtId="0" fontId="0" fillId="0" borderId="38" xfId="0" applyBorder="1" applyAlignment="1">
      <alignment/>
    </xf>
    <xf numFmtId="0" fontId="4" fillId="0" borderId="38" xfId="0" applyFont="1" applyBorder="1" applyAlignment="1">
      <alignment/>
    </xf>
    <xf numFmtId="0" fontId="0" fillId="0" borderId="39" xfId="0" applyBorder="1" applyAlignment="1">
      <alignment/>
    </xf>
    <xf numFmtId="0" fontId="0" fillId="0" borderId="36" xfId="0" applyBorder="1" applyAlignment="1">
      <alignment/>
    </xf>
    <xf numFmtId="0" fontId="0" fillId="0" borderId="40" xfId="0" applyBorder="1" applyAlignment="1">
      <alignment/>
    </xf>
    <xf numFmtId="0" fontId="0" fillId="0" borderId="28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1" fillId="0" borderId="12" xfId="0" applyFont="1" applyBorder="1" applyAlignment="1">
      <alignment/>
    </xf>
    <xf numFmtId="0" fontId="2" fillId="0" borderId="28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0" fillId="0" borderId="28" xfId="0" applyFill="1" applyBorder="1" applyAlignment="1">
      <alignment/>
    </xf>
    <xf numFmtId="0" fontId="0" fillId="0" borderId="15" xfId="0" applyBorder="1" applyAlignment="1">
      <alignment/>
    </xf>
    <xf numFmtId="0" fontId="1" fillId="0" borderId="14" xfId="0" applyFont="1" applyBorder="1" applyAlignment="1">
      <alignment/>
    </xf>
    <xf numFmtId="0" fontId="0" fillId="0" borderId="12" xfId="0" applyBorder="1" applyAlignment="1">
      <alignment/>
    </xf>
    <xf numFmtId="0" fontId="0" fillId="0" borderId="28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28" xfId="0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41" xfId="0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2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32" xfId="0" applyFont="1" applyBorder="1" applyAlignment="1">
      <alignment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7"/>
  <sheetViews>
    <sheetView tabSelected="1" zoomScaleSheetLayoutView="100" zoomScalePageLayoutView="0" workbookViewId="0" topLeftCell="A1">
      <selection activeCell="H32" sqref="H32"/>
    </sheetView>
  </sheetViews>
  <sheetFormatPr defaultColWidth="8.875" defaultRowHeight="12.75"/>
  <cols>
    <col min="1" max="1" width="9.125" style="3" customWidth="1"/>
    <col min="2" max="6" width="8.875" style="3" customWidth="1"/>
    <col min="7" max="7" width="9.125" style="3" customWidth="1"/>
    <col min="8" max="8" width="18.25390625" style="3" customWidth="1"/>
    <col min="9" max="16384" width="8.875" style="3" customWidth="1"/>
  </cols>
  <sheetData>
    <row r="1" spans="1:8" ht="16.5" thickBot="1">
      <c r="A1" s="86" t="s">
        <v>7</v>
      </c>
      <c r="B1" s="87"/>
      <c r="C1" s="87"/>
      <c r="D1" s="87"/>
      <c r="E1" s="87"/>
      <c r="F1" s="87"/>
      <c r="G1" s="87"/>
      <c r="H1" s="74"/>
    </row>
    <row r="2" spans="1:8" ht="12.75">
      <c r="A2" s="91" t="str">
        <f>'Technologie SSZ'!A1</f>
        <v>Stavba : Obnova SSZ DC.06 Teplická - Vojanova - Děčín</v>
      </c>
      <c r="B2" s="92"/>
      <c r="C2" s="92"/>
      <c r="D2" s="92"/>
      <c r="E2" s="92"/>
      <c r="F2" s="92"/>
      <c r="G2" s="92"/>
      <c r="H2" s="93"/>
    </row>
    <row r="3" spans="1:8" ht="15.75" thickBot="1">
      <c r="A3" s="94" t="s">
        <v>23</v>
      </c>
      <c r="B3" s="95"/>
      <c r="C3" s="96" t="s">
        <v>102</v>
      </c>
      <c r="D3" s="95"/>
      <c r="E3" s="95"/>
      <c r="F3" s="95"/>
      <c r="G3" s="95"/>
      <c r="H3" s="97"/>
    </row>
    <row r="4" spans="1:8" ht="15.75" thickBot="1">
      <c r="A4" s="88" t="s">
        <v>0</v>
      </c>
      <c r="B4" s="89"/>
      <c r="C4" s="89"/>
      <c r="D4" s="89"/>
      <c r="E4" s="89"/>
      <c r="F4" s="89"/>
      <c r="G4" s="89"/>
      <c r="H4" s="90"/>
    </row>
    <row r="5" spans="1:8" ht="12.75">
      <c r="A5" s="91" t="s">
        <v>1</v>
      </c>
      <c r="B5" s="98"/>
      <c r="C5" s="98"/>
      <c r="D5" s="98"/>
      <c r="E5" s="98"/>
      <c r="F5" s="98"/>
      <c r="G5" s="99"/>
      <c r="H5" s="1"/>
    </row>
    <row r="6" spans="1:8" ht="12.75">
      <c r="A6" s="79" t="s">
        <v>16</v>
      </c>
      <c r="B6" s="80"/>
      <c r="C6" s="80"/>
      <c r="D6" s="80"/>
      <c r="E6" s="80"/>
      <c r="F6" s="80"/>
      <c r="G6" s="81"/>
      <c r="H6" s="2">
        <v>0</v>
      </c>
    </row>
    <row r="7" spans="1:8" ht="12.75">
      <c r="A7" s="76" t="s">
        <v>8</v>
      </c>
      <c r="B7" s="77"/>
      <c r="C7" s="77"/>
      <c r="D7" s="77"/>
      <c r="E7" s="77"/>
      <c r="F7" s="77"/>
      <c r="G7" s="78"/>
      <c r="H7" s="39">
        <f>SUM(H6:H6)</f>
        <v>0</v>
      </c>
    </row>
    <row r="8" spans="1:8" ht="12.75">
      <c r="A8" s="79"/>
      <c r="B8" s="80"/>
      <c r="C8" s="80"/>
      <c r="D8" s="80"/>
      <c r="E8" s="80"/>
      <c r="F8" s="80"/>
      <c r="G8" s="81"/>
      <c r="H8" s="2"/>
    </row>
    <row r="9" spans="1:8" ht="12.75">
      <c r="A9" s="76" t="s">
        <v>2</v>
      </c>
      <c r="B9" s="80"/>
      <c r="C9" s="80"/>
      <c r="D9" s="80"/>
      <c r="E9" s="80"/>
      <c r="F9" s="80"/>
      <c r="G9" s="81"/>
      <c r="H9" s="5"/>
    </row>
    <row r="10" spans="1:8" ht="12.75">
      <c r="A10" s="79" t="s">
        <v>18</v>
      </c>
      <c r="B10" s="80"/>
      <c r="C10" s="80"/>
      <c r="D10" s="80"/>
      <c r="E10" s="80"/>
      <c r="F10" s="80"/>
      <c r="G10" s="81"/>
      <c r="H10" s="5">
        <f>'Technologie SSZ'!H26</f>
        <v>0</v>
      </c>
    </row>
    <row r="11" spans="1:8" ht="12.75">
      <c r="A11" s="79" t="s">
        <v>9</v>
      </c>
      <c r="B11" s="80"/>
      <c r="C11" s="80"/>
      <c r="D11" s="80"/>
      <c r="E11" s="80"/>
      <c r="F11" s="80"/>
      <c r="G11" s="81"/>
      <c r="H11" s="5"/>
    </row>
    <row r="12" spans="1:8" ht="12.75">
      <c r="A12" s="79" t="s">
        <v>10</v>
      </c>
      <c r="B12" s="80"/>
      <c r="C12" s="80"/>
      <c r="D12" s="80"/>
      <c r="E12" s="80"/>
      <c r="F12" s="80"/>
      <c r="G12" s="81"/>
      <c r="H12" s="5">
        <f>'Montážní práce'!H30</f>
        <v>0</v>
      </c>
    </row>
    <row r="13" spans="1:8" ht="12.75">
      <c r="A13" s="79" t="s">
        <v>17</v>
      </c>
      <c r="B13" s="80"/>
      <c r="C13" s="80"/>
      <c r="D13" s="80"/>
      <c r="E13" s="80"/>
      <c r="F13" s="80"/>
      <c r="G13" s="81"/>
      <c r="H13" s="5">
        <f>ROUND((H12/100),0)</f>
        <v>0</v>
      </c>
    </row>
    <row r="14" spans="1:8" ht="12.75">
      <c r="A14" s="79" t="s">
        <v>11</v>
      </c>
      <c r="B14" s="80"/>
      <c r="C14" s="80"/>
      <c r="D14" s="80"/>
      <c r="E14" s="80"/>
      <c r="F14" s="80"/>
      <c r="G14" s="81"/>
      <c r="H14" s="5">
        <f>SUM(Demontáže!E16)</f>
        <v>0</v>
      </c>
    </row>
    <row r="15" spans="1:8" ht="12.75">
      <c r="A15" s="79" t="s">
        <v>15</v>
      </c>
      <c r="B15" s="80"/>
      <c r="C15" s="80"/>
      <c r="D15" s="80"/>
      <c r="E15" s="80"/>
      <c r="F15" s="80"/>
      <c r="G15" s="81"/>
      <c r="H15" s="5">
        <f>'Stavebně montážní práce'!E14</f>
        <v>0</v>
      </c>
    </row>
    <row r="16" spans="1:8" ht="12.75">
      <c r="A16" s="76" t="s">
        <v>8</v>
      </c>
      <c r="B16" s="77"/>
      <c r="C16" s="77"/>
      <c r="D16" s="77"/>
      <c r="E16" s="77"/>
      <c r="F16" s="77"/>
      <c r="G16" s="78"/>
      <c r="H16" s="39">
        <f>SUM(H10:H15)</f>
        <v>0</v>
      </c>
    </row>
    <row r="17" spans="1:8" ht="12.75">
      <c r="A17" s="79"/>
      <c r="B17" s="80"/>
      <c r="C17" s="80"/>
      <c r="D17" s="80"/>
      <c r="E17" s="80"/>
      <c r="F17" s="80"/>
      <c r="G17" s="81"/>
      <c r="H17" s="5"/>
    </row>
    <row r="18" spans="1:8" ht="12.75">
      <c r="A18" s="76" t="s">
        <v>3</v>
      </c>
      <c r="B18" s="80"/>
      <c r="C18" s="80"/>
      <c r="D18" s="80"/>
      <c r="E18" s="80"/>
      <c r="F18" s="80"/>
      <c r="G18" s="81"/>
      <c r="H18" s="5"/>
    </row>
    <row r="19" spans="1:8" ht="12.75">
      <c r="A19" s="85" t="s">
        <v>14</v>
      </c>
      <c r="B19" s="80"/>
      <c r="C19" s="80"/>
      <c r="D19" s="80"/>
      <c r="E19" s="80"/>
      <c r="F19" s="80"/>
      <c r="G19" s="81"/>
      <c r="H19" s="38">
        <v>0</v>
      </c>
    </row>
    <row r="20" spans="1:8" ht="12.75">
      <c r="A20" s="79" t="s">
        <v>63</v>
      </c>
      <c r="B20" s="80"/>
      <c r="C20" s="80"/>
      <c r="D20" s="80"/>
      <c r="E20" s="80"/>
      <c r="F20" s="80"/>
      <c r="G20" s="81"/>
      <c r="H20" s="38">
        <v>0</v>
      </c>
    </row>
    <row r="21" spans="1:8" ht="12.75">
      <c r="A21" s="79" t="s">
        <v>12</v>
      </c>
      <c r="B21" s="80"/>
      <c r="C21" s="80"/>
      <c r="D21" s="80"/>
      <c r="E21" s="80"/>
      <c r="F21" s="80"/>
      <c r="G21" s="81"/>
      <c r="H21" s="38">
        <v>0</v>
      </c>
    </row>
    <row r="22" spans="1:8" ht="12.75">
      <c r="A22" s="79" t="s">
        <v>4</v>
      </c>
      <c r="B22" s="80"/>
      <c r="C22" s="80"/>
      <c r="D22" s="80"/>
      <c r="E22" s="80"/>
      <c r="F22" s="80"/>
      <c r="G22" s="81"/>
      <c r="H22" s="5">
        <v>0</v>
      </c>
    </row>
    <row r="23" spans="1:8" ht="12" customHeight="1">
      <c r="A23" s="79" t="s">
        <v>13</v>
      </c>
      <c r="B23" s="80"/>
      <c r="C23" s="80"/>
      <c r="D23" s="80"/>
      <c r="E23" s="80"/>
      <c r="F23" s="80"/>
      <c r="G23" s="81"/>
      <c r="H23" s="38">
        <v>0</v>
      </c>
    </row>
    <row r="24" spans="1:8" ht="12" customHeight="1">
      <c r="A24" s="79" t="s">
        <v>19</v>
      </c>
      <c r="B24" s="80"/>
      <c r="C24" s="80"/>
      <c r="D24" s="80"/>
      <c r="E24" s="80"/>
      <c r="F24" s="80"/>
      <c r="G24" s="81"/>
      <c r="H24" s="38">
        <v>0</v>
      </c>
    </row>
    <row r="25" spans="1:8" ht="12" customHeight="1">
      <c r="A25" s="79" t="s">
        <v>20</v>
      </c>
      <c r="B25" s="80"/>
      <c r="C25" s="80"/>
      <c r="D25" s="80"/>
      <c r="E25" s="80"/>
      <c r="F25" s="80"/>
      <c r="G25" s="81"/>
      <c r="H25" s="38">
        <v>0</v>
      </c>
    </row>
    <row r="26" spans="1:8" ht="12.75">
      <c r="A26" s="76" t="s">
        <v>8</v>
      </c>
      <c r="B26" s="77"/>
      <c r="C26" s="77"/>
      <c r="D26" s="77"/>
      <c r="E26" s="77"/>
      <c r="F26" s="77"/>
      <c r="G26" s="78"/>
      <c r="H26" s="39">
        <f>SUM(H19:H25)</f>
        <v>0</v>
      </c>
    </row>
    <row r="27" spans="1:8" ht="12" customHeight="1">
      <c r="A27" s="79"/>
      <c r="B27" s="80"/>
      <c r="C27" s="80"/>
      <c r="D27" s="80"/>
      <c r="E27" s="80"/>
      <c r="F27" s="80"/>
      <c r="G27" s="81"/>
      <c r="H27" s="5"/>
    </row>
    <row r="28" spans="1:8" ht="12.75">
      <c r="A28" s="76" t="s">
        <v>5</v>
      </c>
      <c r="B28" s="80"/>
      <c r="C28" s="80"/>
      <c r="D28" s="80"/>
      <c r="E28" s="80"/>
      <c r="F28" s="80"/>
      <c r="G28" s="81"/>
      <c r="H28" s="5"/>
    </row>
    <row r="29" spans="1:8" ht="12.75">
      <c r="A29" s="79" t="s">
        <v>21</v>
      </c>
      <c r="B29" s="80"/>
      <c r="C29" s="80"/>
      <c r="D29" s="80"/>
      <c r="E29" s="80"/>
      <c r="F29" s="80"/>
      <c r="G29" s="81"/>
      <c r="H29" s="38">
        <v>0</v>
      </c>
    </row>
    <row r="30" spans="1:8" ht="12.75">
      <c r="A30" s="76" t="s">
        <v>8</v>
      </c>
      <c r="B30" s="77"/>
      <c r="C30" s="77"/>
      <c r="D30" s="77"/>
      <c r="E30" s="77"/>
      <c r="F30" s="77"/>
      <c r="G30" s="78"/>
      <c r="H30" s="39">
        <f>SUM(H29:H29)</f>
        <v>0</v>
      </c>
    </row>
    <row r="31" spans="1:8" ht="13.5" thickBot="1">
      <c r="A31" s="79"/>
      <c r="B31" s="80"/>
      <c r="C31" s="80"/>
      <c r="D31" s="80"/>
      <c r="E31" s="80"/>
      <c r="F31" s="80"/>
      <c r="G31" s="81"/>
      <c r="H31" s="5"/>
    </row>
    <row r="32" spans="1:8" ht="17.25" customHeight="1" thickBot="1">
      <c r="A32" s="82" t="s">
        <v>6</v>
      </c>
      <c r="B32" s="83"/>
      <c r="C32" s="83"/>
      <c r="D32" s="83"/>
      <c r="E32" s="83"/>
      <c r="F32" s="83"/>
      <c r="G32" s="84"/>
      <c r="H32" s="21">
        <f>H7+H16+H26+H30</f>
        <v>0</v>
      </c>
    </row>
    <row r="33" spans="1:8" ht="17.25" customHeight="1" thickBot="1">
      <c r="A33" s="82" t="s">
        <v>66</v>
      </c>
      <c r="B33" s="83"/>
      <c r="C33" s="83"/>
      <c r="D33" s="83"/>
      <c r="E33" s="83"/>
      <c r="F33" s="83"/>
      <c r="G33" s="84"/>
      <c r="H33" s="22">
        <f>H34-H32</f>
        <v>0</v>
      </c>
    </row>
    <row r="34" spans="1:8" ht="17.25" customHeight="1" thickBot="1">
      <c r="A34" s="82" t="s">
        <v>67</v>
      </c>
      <c r="B34" s="83"/>
      <c r="C34" s="83"/>
      <c r="D34" s="83"/>
      <c r="E34" s="83"/>
      <c r="F34" s="83"/>
      <c r="G34" s="84"/>
      <c r="H34" s="21">
        <f>H32*1.21</f>
        <v>0</v>
      </c>
    </row>
    <row r="35" ht="12.75">
      <c r="H35"/>
    </row>
    <row r="36" ht="12.75">
      <c r="H36"/>
    </row>
    <row r="37" ht="12.75">
      <c r="H37"/>
    </row>
    <row r="38" ht="12.75">
      <c r="H38"/>
    </row>
    <row r="39" ht="12.75">
      <c r="H39"/>
    </row>
    <row r="40" ht="12.75">
      <c r="H40"/>
    </row>
    <row r="41" ht="12.75">
      <c r="H41"/>
    </row>
    <row r="42" ht="12.75">
      <c r="H42"/>
    </row>
    <row r="43" ht="12.75">
      <c r="H43"/>
    </row>
    <row r="44" ht="12.75">
      <c r="H44"/>
    </row>
    <row r="45" ht="12.75">
      <c r="H45"/>
    </row>
    <row r="46" ht="12.75">
      <c r="H46"/>
    </row>
    <row r="47" ht="12.75">
      <c r="H47"/>
    </row>
    <row r="48" ht="12.75">
      <c r="H48"/>
    </row>
    <row r="49" ht="12.75">
      <c r="H49"/>
    </row>
    <row r="50" ht="12.75">
      <c r="H50"/>
    </row>
    <row r="51" ht="12.75">
      <c r="H51"/>
    </row>
    <row r="52" ht="12.75">
      <c r="H52"/>
    </row>
    <row r="53" ht="12.75">
      <c r="H53"/>
    </row>
    <row r="54" ht="12.75">
      <c r="H54"/>
    </row>
    <row r="55" ht="12.75">
      <c r="H55"/>
    </row>
    <row r="56" ht="12.75">
      <c r="H56"/>
    </row>
    <row r="57" ht="12.75">
      <c r="H57"/>
    </row>
    <row r="58" ht="12.75">
      <c r="H58"/>
    </row>
    <row r="59" ht="12.75">
      <c r="H59"/>
    </row>
    <row r="60" ht="12.75">
      <c r="H60"/>
    </row>
    <row r="61" ht="12.75">
      <c r="H61"/>
    </row>
    <row r="62" ht="12.75">
      <c r="H62"/>
    </row>
    <row r="63" ht="12.75">
      <c r="H63"/>
    </row>
    <row r="64" ht="12.75">
      <c r="H64"/>
    </row>
    <row r="65" ht="12.75">
      <c r="H65"/>
    </row>
    <row r="66" ht="12.75">
      <c r="H66"/>
    </row>
    <row r="67" ht="12.75">
      <c r="H67"/>
    </row>
    <row r="68" ht="12.75">
      <c r="H68"/>
    </row>
    <row r="69" ht="12.75">
      <c r="H69"/>
    </row>
    <row r="70" ht="12.75">
      <c r="H70"/>
    </row>
    <row r="71" ht="12.75">
      <c r="H71"/>
    </row>
    <row r="72" ht="12.75">
      <c r="H72"/>
    </row>
    <row r="73" ht="12.75">
      <c r="H73"/>
    </row>
    <row r="74" ht="12.75">
      <c r="H74"/>
    </row>
    <row r="75" ht="12.75">
      <c r="H75"/>
    </row>
    <row r="76" spans="2:8" ht="12.75">
      <c r="B76"/>
      <c r="C76"/>
      <c r="D76"/>
      <c r="E76"/>
      <c r="F76"/>
      <c r="H76"/>
    </row>
    <row r="77" spans="2:8" ht="12.75">
      <c r="B77"/>
      <c r="C77"/>
      <c r="D77"/>
      <c r="E77"/>
      <c r="F77"/>
      <c r="H77"/>
    </row>
    <row r="78" spans="2:8" ht="12.75">
      <c r="B78"/>
      <c r="C78"/>
      <c r="D78"/>
      <c r="E78"/>
      <c r="F78"/>
      <c r="H78"/>
    </row>
    <row r="79" spans="2:8" ht="12.75">
      <c r="B79"/>
      <c r="C79"/>
      <c r="D79"/>
      <c r="E79"/>
      <c r="F79"/>
      <c r="H79"/>
    </row>
    <row r="80" spans="2:8" ht="12.75">
      <c r="B80"/>
      <c r="C80"/>
      <c r="D80"/>
      <c r="E80"/>
      <c r="F80"/>
      <c r="H80"/>
    </row>
    <row r="81" spans="2:8" ht="12.75">
      <c r="B81"/>
      <c r="C81"/>
      <c r="D81"/>
      <c r="E81"/>
      <c r="F81"/>
      <c r="H81"/>
    </row>
    <row r="82" spans="2:8" ht="12.75">
      <c r="B82"/>
      <c r="C82"/>
      <c r="D82"/>
      <c r="E82"/>
      <c r="F82"/>
      <c r="H82"/>
    </row>
    <row r="83" spans="2:8" ht="12.75">
      <c r="B83"/>
      <c r="C83"/>
      <c r="D83"/>
      <c r="E83"/>
      <c r="F83"/>
      <c r="H83"/>
    </row>
    <row r="84" spans="2:8" ht="12.75">
      <c r="B84"/>
      <c r="C84"/>
      <c r="D84"/>
      <c r="E84"/>
      <c r="F84"/>
      <c r="H84"/>
    </row>
    <row r="85" spans="2:8" ht="12.75">
      <c r="B85"/>
      <c r="C85"/>
      <c r="D85"/>
      <c r="E85"/>
      <c r="F85"/>
      <c r="H85"/>
    </row>
    <row r="86" spans="2:8" ht="12.75">
      <c r="B86"/>
      <c r="C86"/>
      <c r="D86"/>
      <c r="E86"/>
      <c r="F86"/>
      <c r="H86"/>
    </row>
    <row r="87" spans="2:8" ht="12.75">
      <c r="B87"/>
      <c r="C87"/>
      <c r="D87"/>
      <c r="E87"/>
      <c r="F87"/>
      <c r="H87"/>
    </row>
    <row r="88" spans="2:8" ht="12.75">
      <c r="B88"/>
      <c r="C88"/>
      <c r="D88"/>
      <c r="E88"/>
      <c r="F88"/>
      <c r="H88"/>
    </row>
    <row r="89" spans="2:8" ht="12.75">
      <c r="B89"/>
      <c r="C89"/>
      <c r="D89"/>
      <c r="E89"/>
      <c r="F89"/>
      <c r="H89"/>
    </row>
    <row r="90" spans="2:8" ht="12.75">
      <c r="B90"/>
      <c r="C90"/>
      <c r="D90"/>
      <c r="E90"/>
      <c r="F90"/>
      <c r="H90"/>
    </row>
    <row r="91" spans="2:8" ht="12.75">
      <c r="B91"/>
      <c r="C91"/>
      <c r="D91"/>
      <c r="E91"/>
      <c r="F91"/>
      <c r="H91"/>
    </row>
    <row r="92" spans="2:8" ht="12.75">
      <c r="B92"/>
      <c r="C92"/>
      <c r="D92"/>
      <c r="E92"/>
      <c r="F92"/>
      <c r="H92"/>
    </row>
    <row r="93" spans="2:8" ht="12.75">
      <c r="B93"/>
      <c r="C93"/>
      <c r="D93"/>
      <c r="E93"/>
      <c r="F93"/>
      <c r="H93"/>
    </row>
    <row r="94" spans="2:8" ht="12.75">
      <c r="B94"/>
      <c r="C94"/>
      <c r="D94"/>
      <c r="E94"/>
      <c r="F94"/>
      <c r="H94"/>
    </row>
    <row r="95" spans="2:8" ht="12.75">
      <c r="B95"/>
      <c r="C95"/>
      <c r="D95"/>
      <c r="E95"/>
      <c r="F95"/>
      <c r="H95"/>
    </row>
    <row r="96" spans="2:8" ht="12.75">
      <c r="B96"/>
      <c r="C96"/>
      <c r="D96"/>
      <c r="E96"/>
      <c r="F96"/>
      <c r="H96"/>
    </row>
    <row r="97" spans="2:8" ht="12.75">
      <c r="B97"/>
      <c r="C97"/>
      <c r="D97"/>
      <c r="E97"/>
      <c r="F97"/>
      <c r="H97"/>
    </row>
  </sheetData>
  <sheetProtection/>
  <mergeCells count="35">
    <mergeCell ref="A2:H2"/>
    <mergeCell ref="A3:B3"/>
    <mergeCell ref="C3:H3"/>
    <mergeCell ref="A5:G5"/>
    <mergeCell ref="A21:G21"/>
    <mergeCell ref="A1:G1"/>
    <mergeCell ref="A13:G13"/>
    <mergeCell ref="A14:G14"/>
    <mergeCell ref="A10:G10"/>
    <mergeCell ref="A8:G8"/>
    <mergeCell ref="A9:G9"/>
    <mergeCell ref="A6:G6"/>
    <mergeCell ref="A7:G7"/>
    <mergeCell ref="A4:H4"/>
    <mergeCell ref="A12:G12"/>
    <mergeCell ref="A25:G25"/>
    <mergeCell ref="A15:G15"/>
    <mergeCell ref="A11:G11"/>
    <mergeCell ref="A27:G27"/>
    <mergeCell ref="A28:G28"/>
    <mergeCell ref="A29:G29"/>
    <mergeCell ref="A16:G16"/>
    <mergeCell ref="A17:G17"/>
    <mergeCell ref="A18:G18"/>
    <mergeCell ref="A19:G19"/>
    <mergeCell ref="A26:G26"/>
    <mergeCell ref="A20:G20"/>
    <mergeCell ref="A22:G22"/>
    <mergeCell ref="A33:G33"/>
    <mergeCell ref="A34:G34"/>
    <mergeCell ref="A31:G31"/>
    <mergeCell ref="A32:G32"/>
    <mergeCell ref="A23:G23"/>
    <mergeCell ref="A30:G30"/>
    <mergeCell ref="A24:G24"/>
  </mergeCells>
  <printOptions horizontalCentered="1"/>
  <pageMargins left="0.3937007874015748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zoomScaleSheetLayoutView="80" zoomScalePageLayoutView="0" workbookViewId="0" topLeftCell="A1">
      <pane ySplit="4" topLeftCell="A5" activePane="bottomLeft" state="frozen"/>
      <selection pane="topLeft" activeCell="D4" sqref="D4"/>
      <selection pane="bottomLeft" activeCell="A28" sqref="A28"/>
    </sheetView>
  </sheetViews>
  <sheetFormatPr defaultColWidth="9.00390625" defaultRowHeight="12.75"/>
  <cols>
    <col min="1" max="1" width="13.375" style="0" customWidth="1"/>
    <col min="4" max="4" width="12.875" style="0" customWidth="1"/>
    <col min="5" max="5" width="8.375" style="0" customWidth="1"/>
    <col min="6" max="6" width="8.625" style="0" customWidth="1"/>
    <col min="7" max="7" width="13.375" style="0" customWidth="1"/>
    <col min="8" max="8" width="14.875" style="0" customWidth="1"/>
  </cols>
  <sheetData>
    <row r="1" spans="1:8" ht="13.5" thickBot="1">
      <c r="A1" s="82" t="s">
        <v>99</v>
      </c>
      <c r="B1" s="83"/>
      <c r="C1" s="83"/>
      <c r="D1" s="83"/>
      <c r="E1" s="83"/>
      <c r="F1" s="83"/>
      <c r="G1" s="83"/>
      <c r="H1" s="108"/>
    </row>
    <row r="2" spans="1:8" ht="13.5" thickBot="1">
      <c r="A2" s="82" t="s">
        <v>101</v>
      </c>
      <c r="B2" s="83"/>
      <c r="C2" s="83"/>
      <c r="D2" s="83"/>
      <c r="E2" s="83"/>
      <c r="F2" s="83"/>
      <c r="G2" s="83"/>
      <c r="H2" s="108"/>
    </row>
    <row r="3" spans="1:8" ht="13.5" thickBot="1">
      <c r="A3" s="4" t="s">
        <v>24</v>
      </c>
      <c r="B3" s="109" t="s">
        <v>18</v>
      </c>
      <c r="C3" s="83"/>
      <c r="D3" s="83"/>
      <c r="E3" s="83"/>
      <c r="F3" s="83"/>
      <c r="G3" s="83"/>
      <c r="H3" s="108"/>
    </row>
    <row r="4" spans="1:8" ht="13.5" thickBot="1">
      <c r="A4" s="110" t="s">
        <v>22</v>
      </c>
      <c r="B4" s="83"/>
      <c r="C4" s="83"/>
      <c r="D4" s="84"/>
      <c r="E4" s="6" t="s">
        <v>36</v>
      </c>
      <c r="F4" s="7" t="s">
        <v>37</v>
      </c>
      <c r="G4" s="8" t="s">
        <v>38</v>
      </c>
      <c r="H4" s="18" t="s">
        <v>25</v>
      </c>
    </row>
    <row r="5" spans="1:8" ht="12.75">
      <c r="A5" s="104" t="s">
        <v>103</v>
      </c>
      <c r="B5" s="105"/>
      <c r="C5" s="105"/>
      <c r="D5" s="106"/>
      <c r="E5" s="30" t="s">
        <v>39</v>
      </c>
      <c r="F5" s="31">
        <v>0</v>
      </c>
      <c r="G5" s="32">
        <v>0</v>
      </c>
      <c r="H5" s="33">
        <f>F5*G5</f>
        <v>0</v>
      </c>
    </row>
    <row r="6" spans="1:8" ht="12.75">
      <c r="A6" s="104" t="s">
        <v>104</v>
      </c>
      <c r="B6" s="105"/>
      <c r="C6" s="105"/>
      <c r="D6" s="106"/>
      <c r="E6" s="30" t="s">
        <v>39</v>
      </c>
      <c r="F6" s="31">
        <v>0</v>
      </c>
      <c r="G6" s="32">
        <v>0</v>
      </c>
      <c r="H6" s="33">
        <f>F6*G6</f>
        <v>0</v>
      </c>
    </row>
    <row r="7" spans="1:8" ht="12.75">
      <c r="A7" s="104" t="s">
        <v>105</v>
      </c>
      <c r="B7" s="105"/>
      <c r="C7" s="105"/>
      <c r="D7" s="106"/>
      <c r="E7" s="30" t="s">
        <v>39</v>
      </c>
      <c r="F7" s="31">
        <v>0</v>
      </c>
      <c r="G7" s="32">
        <v>0</v>
      </c>
      <c r="H7" s="33">
        <f>F7*G7</f>
        <v>0</v>
      </c>
    </row>
    <row r="8" spans="1:8" ht="12.75">
      <c r="A8" s="104" t="s">
        <v>106</v>
      </c>
      <c r="B8" s="105"/>
      <c r="C8" s="105"/>
      <c r="D8" s="106"/>
      <c r="E8" s="30" t="s">
        <v>39</v>
      </c>
      <c r="F8" s="31">
        <v>0</v>
      </c>
      <c r="G8" s="32">
        <v>0</v>
      </c>
      <c r="H8" s="33">
        <f aca="true" t="shared" si="0" ref="H8:H13">F8*G8</f>
        <v>0</v>
      </c>
    </row>
    <row r="9" spans="1:8" ht="12.75">
      <c r="A9" s="100" t="s">
        <v>26</v>
      </c>
      <c r="B9" s="101"/>
      <c r="C9" s="101"/>
      <c r="D9" s="102"/>
      <c r="E9" s="34" t="s">
        <v>39</v>
      </c>
      <c r="F9" s="31">
        <v>2</v>
      </c>
      <c r="G9" s="32">
        <v>0</v>
      </c>
      <c r="H9" s="33">
        <v>0</v>
      </c>
    </row>
    <row r="10" spans="1:8" s="29" customFormat="1" ht="12.75">
      <c r="A10" s="100" t="s">
        <v>108</v>
      </c>
      <c r="B10" s="101"/>
      <c r="C10" s="101"/>
      <c r="D10" s="102"/>
      <c r="E10" s="34" t="s">
        <v>39</v>
      </c>
      <c r="F10" s="31">
        <v>0</v>
      </c>
      <c r="G10" s="32">
        <v>0</v>
      </c>
      <c r="H10" s="33">
        <f t="shared" si="0"/>
        <v>0</v>
      </c>
    </row>
    <row r="11" spans="1:8" ht="12.75">
      <c r="A11" s="100" t="s">
        <v>109</v>
      </c>
      <c r="B11" s="101"/>
      <c r="C11" s="101"/>
      <c r="D11" s="102"/>
      <c r="E11" s="34" t="s">
        <v>40</v>
      </c>
      <c r="F11" s="31">
        <v>0</v>
      </c>
      <c r="G11" s="32">
        <v>0</v>
      </c>
      <c r="H11" s="33">
        <f t="shared" si="0"/>
        <v>0</v>
      </c>
    </row>
    <row r="12" spans="1:8" ht="12.75">
      <c r="A12" s="100" t="s">
        <v>110</v>
      </c>
      <c r="B12" s="101"/>
      <c r="C12" s="101"/>
      <c r="D12" s="102"/>
      <c r="E12" s="30" t="s">
        <v>39</v>
      </c>
      <c r="F12" s="31">
        <v>2</v>
      </c>
      <c r="G12" s="32">
        <v>0</v>
      </c>
      <c r="H12" s="33">
        <f t="shared" si="0"/>
        <v>0</v>
      </c>
    </row>
    <row r="13" spans="1:8" ht="12.75">
      <c r="A13" s="107" t="s">
        <v>84</v>
      </c>
      <c r="B13" s="101"/>
      <c r="C13" s="101"/>
      <c r="D13" s="102"/>
      <c r="E13" s="34" t="s">
        <v>39</v>
      </c>
      <c r="F13" s="31">
        <v>1</v>
      </c>
      <c r="G13" s="32">
        <v>0</v>
      </c>
      <c r="H13" s="33">
        <f t="shared" si="0"/>
        <v>0</v>
      </c>
    </row>
    <row r="14" spans="1:8" ht="12.75">
      <c r="A14" s="107" t="s">
        <v>85</v>
      </c>
      <c r="B14" s="101"/>
      <c r="C14" s="101"/>
      <c r="D14" s="102"/>
      <c r="E14" s="34" t="s">
        <v>39</v>
      </c>
      <c r="F14" s="31">
        <v>1</v>
      </c>
      <c r="G14" s="32">
        <v>0</v>
      </c>
      <c r="H14" s="33">
        <f>F14*G14</f>
        <v>0</v>
      </c>
    </row>
    <row r="15" spans="1:8" ht="12.75">
      <c r="A15" s="107" t="s">
        <v>86</v>
      </c>
      <c r="B15" s="101"/>
      <c r="C15" s="101"/>
      <c r="D15" s="102"/>
      <c r="E15" s="30" t="s">
        <v>39</v>
      </c>
      <c r="F15" s="31">
        <v>1</v>
      </c>
      <c r="G15" s="32">
        <v>0</v>
      </c>
      <c r="H15" s="35">
        <f>F15*G15</f>
        <v>0</v>
      </c>
    </row>
    <row r="16" spans="1:8" ht="12.75">
      <c r="A16" s="100" t="s">
        <v>30</v>
      </c>
      <c r="B16" s="101"/>
      <c r="C16" s="101"/>
      <c r="D16" s="102"/>
      <c r="E16" s="34" t="s">
        <v>40</v>
      </c>
      <c r="F16" s="31">
        <v>12</v>
      </c>
      <c r="G16" s="36">
        <v>0</v>
      </c>
      <c r="H16" s="35">
        <f>F16*G16</f>
        <v>0</v>
      </c>
    </row>
    <row r="17" spans="1:8" ht="12.75">
      <c r="A17" s="107" t="s">
        <v>87</v>
      </c>
      <c r="B17" s="101"/>
      <c r="C17" s="101"/>
      <c r="D17" s="102"/>
      <c r="E17" s="70" t="s">
        <v>40</v>
      </c>
      <c r="F17" s="31">
        <v>28</v>
      </c>
      <c r="G17" s="36">
        <v>0</v>
      </c>
      <c r="H17" s="35">
        <f>F17*G17</f>
        <v>0</v>
      </c>
    </row>
    <row r="18" spans="1:8" ht="12.75">
      <c r="A18" s="100" t="s">
        <v>27</v>
      </c>
      <c r="B18" s="101"/>
      <c r="C18" s="101"/>
      <c r="D18" s="102"/>
      <c r="E18" s="30" t="s">
        <v>39</v>
      </c>
      <c r="F18" s="31">
        <v>4</v>
      </c>
      <c r="G18" s="32">
        <v>0</v>
      </c>
      <c r="H18" s="35">
        <f>F18*G18</f>
        <v>0</v>
      </c>
    </row>
    <row r="19" spans="1:8" ht="12.75">
      <c r="A19" s="100" t="s">
        <v>33</v>
      </c>
      <c r="B19" s="101"/>
      <c r="C19" s="101"/>
      <c r="D19" s="102"/>
      <c r="E19" s="30" t="s">
        <v>40</v>
      </c>
      <c r="F19" s="31">
        <v>7.5</v>
      </c>
      <c r="G19" s="32">
        <v>0</v>
      </c>
      <c r="H19" s="35">
        <f aca="true" t="shared" si="1" ref="H19:H25">F19*G19</f>
        <v>0</v>
      </c>
    </row>
    <row r="20" spans="1:8" ht="12.75">
      <c r="A20" s="100" t="s">
        <v>31</v>
      </c>
      <c r="B20" s="101"/>
      <c r="C20" s="101"/>
      <c r="D20" s="102"/>
      <c r="E20" s="30" t="s">
        <v>39</v>
      </c>
      <c r="F20" s="31">
        <v>1</v>
      </c>
      <c r="G20" s="32">
        <v>0</v>
      </c>
      <c r="H20" s="35">
        <f t="shared" si="1"/>
        <v>0</v>
      </c>
    </row>
    <row r="21" spans="1:8" ht="12.75">
      <c r="A21" s="100" t="s">
        <v>28</v>
      </c>
      <c r="B21" s="101"/>
      <c r="C21" s="101"/>
      <c r="D21" s="102"/>
      <c r="E21" s="30" t="s">
        <v>40</v>
      </c>
      <c r="F21" s="31">
        <v>10</v>
      </c>
      <c r="G21" s="32">
        <v>0</v>
      </c>
      <c r="H21" s="35">
        <f t="shared" si="1"/>
        <v>0</v>
      </c>
    </row>
    <row r="22" spans="1:8" ht="12.75">
      <c r="A22" s="100" t="s">
        <v>29</v>
      </c>
      <c r="B22" s="101"/>
      <c r="C22" s="101"/>
      <c r="D22" s="102"/>
      <c r="E22" s="30" t="s">
        <v>39</v>
      </c>
      <c r="F22" s="31">
        <v>2</v>
      </c>
      <c r="G22" s="32">
        <v>0</v>
      </c>
      <c r="H22" s="35">
        <f t="shared" si="1"/>
        <v>0</v>
      </c>
    </row>
    <row r="23" spans="1:8" ht="12.75">
      <c r="A23" s="100" t="s">
        <v>34</v>
      </c>
      <c r="B23" s="101"/>
      <c r="C23" s="101"/>
      <c r="D23" s="102"/>
      <c r="E23" s="30" t="s">
        <v>39</v>
      </c>
      <c r="F23" s="31">
        <v>2</v>
      </c>
      <c r="G23" s="32">
        <v>0</v>
      </c>
      <c r="H23" s="35">
        <f t="shared" si="1"/>
        <v>0</v>
      </c>
    </row>
    <row r="24" spans="1:8" ht="12.75">
      <c r="A24" s="100" t="s">
        <v>35</v>
      </c>
      <c r="B24" s="101"/>
      <c r="C24" s="101"/>
      <c r="D24" s="102"/>
      <c r="E24" s="30" t="s">
        <v>39</v>
      </c>
      <c r="F24" s="31">
        <v>6</v>
      </c>
      <c r="G24" s="32">
        <v>0</v>
      </c>
      <c r="H24" s="35">
        <f t="shared" si="1"/>
        <v>0</v>
      </c>
    </row>
    <row r="25" spans="1:8" ht="13.5" thickBot="1">
      <c r="A25" s="100" t="s">
        <v>32</v>
      </c>
      <c r="B25" s="101"/>
      <c r="C25" s="101"/>
      <c r="D25" s="102"/>
      <c r="E25" s="30" t="s">
        <v>39</v>
      </c>
      <c r="F25" s="31">
        <v>1</v>
      </c>
      <c r="G25" s="32">
        <v>0</v>
      </c>
      <c r="H25" s="35">
        <f t="shared" si="1"/>
        <v>0</v>
      </c>
    </row>
    <row r="26" spans="1:8" ht="13.5" thickBot="1">
      <c r="A26" s="103" t="s">
        <v>25</v>
      </c>
      <c r="B26" s="83"/>
      <c r="C26" s="83"/>
      <c r="D26" s="83"/>
      <c r="E26" s="83"/>
      <c r="F26" s="83"/>
      <c r="G26" s="84"/>
      <c r="H26" s="9">
        <f>ROUND(SUM(H5:H25),0)</f>
        <v>0</v>
      </c>
    </row>
    <row r="28" ht="12.75">
      <c r="A28" s="75" t="s">
        <v>107</v>
      </c>
    </row>
  </sheetData>
  <sheetProtection/>
  <mergeCells count="26">
    <mergeCell ref="A6:D6"/>
    <mergeCell ref="A10:D10"/>
    <mergeCell ref="A17:D17"/>
    <mergeCell ref="A1:H1"/>
    <mergeCell ref="A2:H2"/>
    <mergeCell ref="B3:H3"/>
    <mergeCell ref="A4:D4"/>
    <mergeCell ref="A9:D9"/>
    <mergeCell ref="A5:D5"/>
    <mergeCell ref="A7:D7"/>
    <mergeCell ref="A8:D8"/>
    <mergeCell ref="A12:D12"/>
    <mergeCell ref="A11:D11"/>
    <mergeCell ref="A16:D16"/>
    <mergeCell ref="A15:D15"/>
    <mergeCell ref="A13:D13"/>
    <mergeCell ref="A14:D14"/>
    <mergeCell ref="A24:D24"/>
    <mergeCell ref="A20:D20"/>
    <mergeCell ref="A21:D21"/>
    <mergeCell ref="A19:D19"/>
    <mergeCell ref="A18:D18"/>
    <mergeCell ref="A26:G26"/>
    <mergeCell ref="A22:D22"/>
    <mergeCell ref="A25:D25"/>
    <mergeCell ref="A23:D23"/>
  </mergeCells>
  <printOptions horizontalCentered="1"/>
  <pageMargins left="0.3937007874015748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&amp;CStránka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0"/>
  <sheetViews>
    <sheetView zoomScaleSheetLayoutView="80" zoomScalePageLayoutView="0" workbookViewId="0" topLeftCell="A1">
      <pane ySplit="4" topLeftCell="A5" activePane="bottomLeft" state="frozen"/>
      <selection pane="topLeft" activeCell="D4" sqref="D4"/>
      <selection pane="bottomLeft" activeCell="H32" sqref="H32"/>
    </sheetView>
  </sheetViews>
  <sheetFormatPr defaultColWidth="9.00390625" defaultRowHeight="12.75"/>
  <cols>
    <col min="1" max="1" width="13.25390625" style="0" customWidth="1"/>
    <col min="7" max="7" width="11.75390625" style="0" customWidth="1"/>
    <col min="8" max="8" width="12.625" style="0" customWidth="1"/>
  </cols>
  <sheetData>
    <row r="1" spans="1:8" ht="13.5" thickBot="1">
      <c r="A1" s="103" t="str">
        <f>'Technologie SSZ'!A1:H1</f>
        <v>Stavba : Obnova SSZ DC.06 Teplická - Vojanova - Děčín</v>
      </c>
      <c r="B1" s="83"/>
      <c r="C1" s="83"/>
      <c r="D1" s="83"/>
      <c r="E1" s="83"/>
      <c r="F1" s="83"/>
      <c r="G1" s="83"/>
      <c r="H1" s="108"/>
    </row>
    <row r="2" spans="1:8" ht="13.5" thickBot="1">
      <c r="A2" s="103" t="str">
        <f>'Technologie SSZ'!A2:H2</f>
        <v>Investor : Statutární město Děčín</v>
      </c>
      <c r="B2" s="83"/>
      <c r="C2" s="83"/>
      <c r="D2" s="83"/>
      <c r="E2" s="83"/>
      <c r="F2" s="83"/>
      <c r="G2" s="83"/>
      <c r="H2" s="108"/>
    </row>
    <row r="3" spans="1:8" ht="13.5" thickBot="1">
      <c r="A3" s="10" t="s">
        <v>50</v>
      </c>
      <c r="B3" s="109" t="s">
        <v>9</v>
      </c>
      <c r="C3" s="83"/>
      <c r="D3" s="83"/>
      <c r="E3" s="83"/>
      <c r="F3" s="83"/>
      <c r="G3" s="83"/>
      <c r="H3" s="108"/>
    </row>
    <row r="4" spans="1:8" ht="13.5" thickBot="1">
      <c r="A4" s="121" t="s">
        <v>22</v>
      </c>
      <c r="B4" s="83"/>
      <c r="C4" s="83"/>
      <c r="D4" s="84"/>
      <c r="E4" s="19" t="s">
        <v>36</v>
      </c>
      <c r="F4" s="11" t="s">
        <v>37</v>
      </c>
      <c r="G4" s="20" t="s">
        <v>38</v>
      </c>
      <c r="H4" s="17" t="s">
        <v>25</v>
      </c>
    </row>
    <row r="5" spans="1:8" ht="12.75">
      <c r="A5" s="85" t="s">
        <v>91</v>
      </c>
      <c r="B5" s="80"/>
      <c r="C5" s="80"/>
      <c r="D5" s="81"/>
      <c r="E5" s="12" t="s">
        <v>39</v>
      </c>
      <c r="F5" s="12">
        <v>3</v>
      </c>
      <c r="G5" s="13">
        <v>0</v>
      </c>
      <c r="H5" s="14">
        <f aca="true" t="shared" si="0" ref="H5:H28">F5*G5</f>
        <v>0</v>
      </c>
    </row>
    <row r="6" spans="1:8" ht="12.75">
      <c r="A6" s="85" t="s">
        <v>51</v>
      </c>
      <c r="B6" s="80"/>
      <c r="C6" s="80"/>
      <c r="D6" s="81"/>
      <c r="E6" s="12" t="s">
        <v>39</v>
      </c>
      <c r="F6" s="12">
        <v>2</v>
      </c>
      <c r="G6" s="13">
        <v>0</v>
      </c>
      <c r="H6" s="14">
        <f t="shared" si="0"/>
        <v>0</v>
      </c>
    </row>
    <row r="7" spans="1:8" ht="12.75">
      <c r="A7" s="85" t="s">
        <v>44</v>
      </c>
      <c r="B7" s="80"/>
      <c r="C7" s="80"/>
      <c r="D7" s="81"/>
      <c r="E7" s="12" t="s">
        <v>39</v>
      </c>
      <c r="F7" s="12">
        <v>4</v>
      </c>
      <c r="G7" s="13">
        <v>0</v>
      </c>
      <c r="H7" s="14">
        <f t="shared" si="0"/>
        <v>0</v>
      </c>
    </row>
    <row r="8" spans="1:8" ht="12.75">
      <c r="A8" s="85" t="s">
        <v>48</v>
      </c>
      <c r="B8" s="80"/>
      <c r="C8" s="80"/>
      <c r="D8" s="81"/>
      <c r="E8" s="12" t="s">
        <v>39</v>
      </c>
      <c r="F8" s="12">
        <v>2</v>
      </c>
      <c r="G8" s="13">
        <v>0</v>
      </c>
      <c r="H8" s="14">
        <f t="shared" si="0"/>
        <v>0</v>
      </c>
    </row>
    <row r="9" spans="1:8" ht="12.75">
      <c r="A9" s="85" t="s">
        <v>58</v>
      </c>
      <c r="B9" s="80"/>
      <c r="C9" s="80"/>
      <c r="D9" s="81"/>
      <c r="E9" s="12" t="s">
        <v>39</v>
      </c>
      <c r="F9" s="12">
        <v>2</v>
      </c>
      <c r="G9" s="13">
        <v>0</v>
      </c>
      <c r="H9" s="14">
        <f t="shared" si="0"/>
        <v>0</v>
      </c>
    </row>
    <row r="10" spans="1:8" ht="12.75">
      <c r="A10" s="118" t="s">
        <v>92</v>
      </c>
      <c r="B10" s="119"/>
      <c r="C10" s="119"/>
      <c r="D10" s="120"/>
      <c r="E10" s="12" t="s">
        <v>39</v>
      </c>
      <c r="F10" s="12">
        <v>2</v>
      </c>
      <c r="G10" s="13">
        <v>0</v>
      </c>
      <c r="H10" s="14">
        <f t="shared" si="0"/>
        <v>0</v>
      </c>
    </row>
    <row r="11" spans="1:8" ht="12.75">
      <c r="A11" s="85" t="s">
        <v>45</v>
      </c>
      <c r="B11" s="80"/>
      <c r="C11" s="80"/>
      <c r="D11" s="81"/>
      <c r="E11" s="12" t="s">
        <v>39</v>
      </c>
      <c r="F11" s="12">
        <v>2</v>
      </c>
      <c r="G11" s="13">
        <v>0</v>
      </c>
      <c r="H11" s="14">
        <f t="shared" si="0"/>
        <v>0</v>
      </c>
    </row>
    <row r="12" spans="1:8" ht="12.75">
      <c r="A12" s="85" t="s">
        <v>52</v>
      </c>
      <c r="B12" s="116"/>
      <c r="C12" s="116"/>
      <c r="D12" s="117"/>
      <c r="E12" s="12" t="s">
        <v>39</v>
      </c>
      <c r="F12" s="12">
        <v>2</v>
      </c>
      <c r="G12" s="13">
        <v>0</v>
      </c>
      <c r="H12" s="14">
        <f t="shared" si="0"/>
        <v>0</v>
      </c>
    </row>
    <row r="13" spans="1:8" ht="12.75">
      <c r="A13" s="85" t="s">
        <v>43</v>
      </c>
      <c r="B13" s="80"/>
      <c r="C13" s="80"/>
      <c r="D13" s="81"/>
      <c r="E13" s="12" t="s">
        <v>39</v>
      </c>
      <c r="F13" s="12">
        <v>2</v>
      </c>
      <c r="G13" s="13">
        <v>0</v>
      </c>
      <c r="H13" s="14">
        <f t="shared" si="0"/>
        <v>0</v>
      </c>
    </row>
    <row r="14" spans="1:8" ht="12.75">
      <c r="A14" s="111" t="s">
        <v>68</v>
      </c>
      <c r="B14" s="114"/>
      <c r="C14" s="114"/>
      <c r="D14" s="115"/>
      <c r="E14" s="12" t="s">
        <v>40</v>
      </c>
      <c r="F14" s="12">
        <v>50</v>
      </c>
      <c r="G14" s="13">
        <v>0</v>
      </c>
      <c r="H14" s="14">
        <f t="shared" si="0"/>
        <v>0</v>
      </c>
    </row>
    <row r="15" spans="1:8" ht="12.75">
      <c r="A15" s="85" t="s">
        <v>42</v>
      </c>
      <c r="B15" s="116"/>
      <c r="C15" s="116"/>
      <c r="D15" s="117"/>
      <c r="E15" s="12" t="s">
        <v>39</v>
      </c>
      <c r="F15" s="12">
        <v>40</v>
      </c>
      <c r="G15" s="13">
        <v>0</v>
      </c>
      <c r="H15" s="14">
        <f t="shared" si="0"/>
        <v>0</v>
      </c>
    </row>
    <row r="16" spans="1:8" ht="12.75">
      <c r="A16" s="85" t="s">
        <v>49</v>
      </c>
      <c r="B16" s="80"/>
      <c r="C16" s="80"/>
      <c r="D16" s="81"/>
      <c r="E16" s="12" t="s">
        <v>39</v>
      </c>
      <c r="F16" s="12">
        <v>4</v>
      </c>
      <c r="G16" s="13">
        <v>0</v>
      </c>
      <c r="H16" s="14">
        <f t="shared" si="0"/>
        <v>0</v>
      </c>
    </row>
    <row r="17" spans="1:8" ht="12.75">
      <c r="A17" s="111" t="s">
        <v>55</v>
      </c>
      <c r="B17" s="112"/>
      <c r="C17" s="112"/>
      <c r="D17" s="113"/>
      <c r="E17" s="12" t="s">
        <v>39</v>
      </c>
      <c r="F17" s="12">
        <v>4</v>
      </c>
      <c r="G17" s="13">
        <v>0</v>
      </c>
      <c r="H17" s="14">
        <f t="shared" si="0"/>
        <v>0</v>
      </c>
    </row>
    <row r="18" spans="1:8" ht="12.75">
      <c r="A18" s="111" t="s">
        <v>41</v>
      </c>
      <c r="B18" s="114"/>
      <c r="C18" s="114"/>
      <c r="D18" s="115"/>
      <c r="E18" s="12" t="s">
        <v>39</v>
      </c>
      <c r="F18" s="12">
        <v>4</v>
      </c>
      <c r="G18" s="13">
        <v>0</v>
      </c>
      <c r="H18" s="14">
        <f t="shared" si="0"/>
        <v>0</v>
      </c>
    </row>
    <row r="19" spans="1:8" ht="12.75">
      <c r="A19" s="111" t="s">
        <v>46</v>
      </c>
      <c r="B19" s="114"/>
      <c r="C19" s="114"/>
      <c r="D19" s="115"/>
      <c r="E19" s="12" t="s">
        <v>39</v>
      </c>
      <c r="F19" s="12">
        <v>2</v>
      </c>
      <c r="G19" s="13">
        <v>0</v>
      </c>
      <c r="H19" s="14">
        <f t="shared" si="0"/>
        <v>0</v>
      </c>
    </row>
    <row r="20" spans="1:8" ht="12.75">
      <c r="A20" s="111" t="s">
        <v>54</v>
      </c>
      <c r="B20" s="114"/>
      <c r="C20" s="114"/>
      <c r="D20" s="115"/>
      <c r="E20" s="12" t="s">
        <v>39</v>
      </c>
      <c r="F20" s="12">
        <v>2</v>
      </c>
      <c r="G20" s="13">
        <v>0</v>
      </c>
      <c r="H20" s="14">
        <f t="shared" si="0"/>
        <v>0</v>
      </c>
    </row>
    <row r="21" spans="1:8" ht="12.75">
      <c r="A21" s="111" t="s">
        <v>59</v>
      </c>
      <c r="B21" s="114"/>
      <c r="C21" s="114"/>
      <c r="D21" s="115"/>
      <c r="E21" s="12" t="s">
        <v>39</v>
      </c>
      <c r="F21" s="12">
        <v>1</v>
      </c>
      <c r="G21" s="13">
        <v>0</v>
      </c>
      <c r="H21" s="14">
        <f t="shared" si="0"/>
        <v>0</v>
      </c>
    </row>
    <row r="22" spans="1:8" ht="12.75">
      <c r="A22" s="111" t="s">
        <v>60</v>
      </c>
      <c r="B22" s="114"/>
      <c r="C22" s="114"/>
      <c r="D22" s="115"/>
      <c r="E22" s="12" t="s">
        <v>39</v>
      </c>
      <c r="F22" s="12">
        <v>1</v>
      </c>
      <c r="G22" s="13">
        <v>0</v>
      </c>
      <c r="H22" s="14">
        <f t="shared" si="0"/>
        <v>0</v>
      </c>
    </row>
    <row r="23" spans="1:8" ht="12.75">
      <c r="A23" s="111" t="s">
        <v>53</v>
      </c>
      <c r="B23" s="114"/>
      <c r="C23" s="114"/>
      <c r="D23" s="115"/>
      <c r="E23" s="12" t="s">
        <v>39</v>
      </c>
      <c r="F23" s="12">
        <v>1</v>
      </c>
      <c r="G23" s="13">
        <v>0</v>
      </c>
      <c r="H23" s="14">
        <f t="shared" si="0"/>
        <v>0</v>
      </c>
    </row>
    <row r="24" spans="1:8" ht="12.75">
      <c r="A24" s="111" t="s">
        <v>61</v>
      </c>
      <c r="B24" s="112"/>
      <c r="C24" s="112"/>
      <c r="D24" s="113"/>
      <c r="E24" s="12" t="s">
        <v>47</v>
      </c>
      <c r="F24" s="12">
        <v>4</v>
      </c>
      <c r="G24" s="13">
        <v>0</v>
      </c>
      <c r="H24" s="14">
        <f t="shared" si="0"/>
        <v>0</v>
      </c>
    </row>
    <row r="25" spans="1:8" ht="12.75">
      <c r="A25" s="111" t="s">
        <v>62</v>
      </c>
      <c r="B25" s="114"/>
      <c r="C25" s="114"/>
      <c r="D25" s="115"/>
      <c r="E25" s="12" t="s">
        <v>39</v>
      </c>
      <c r="F25" s="12">
        <v>1</v>
      </c>
      <c r="G25" s="13">
        <v>0</v>
      </c>
      <c r="H25" s="14">
        <f t="shared" si="0"/>
        <v>0</v>
      </c>
    </row>
    <row r="26" spans="1:8" ht="12.75">
      <c r="A26" s="111" t="s">
        <v>57</v>
      </c>
      <c r="B26" s="114"/>
      <c r="C26" s="114"/>
      <c r="D26" s="115"/>
      <c r="E26" s="15" t="s">
        <v>39</v>
      </c>
      <c r="F26" s="15">
        <v>1</v>
      </c>
      <c r="G26" s="16">
        <v>0</v>
      </c>
      <c r="H26" s="23">
        <f t="shared" si="0"/>
        <v>0</v>
      </c>
    </row>
    <row r="27" spans="1:8" ht="12.75">
      <c r="A27" s="111" t="s">
        <v>56</v>
      </c>
      <c r="B27" s="114"/>
      <c r="C27" s="114"/>
      <c r="D27" s="115"/>
      <c r="E27" s="12" t="s">
        <v>39</v>
      </c>
      <c r="F27" s="12">
        <v>1</v>
      </c>
      <c r="G27" s="13">
        <v>0</v>
      </c>
      <c r="H27" s="23">
        <f t="shared" si="0"/>
        <v>0</v>
      </c>
    </row>
    <row r="28" spans="1:8" ht="12.75">
      <c r="A28" s="111" t="s">
        <v>93</v>
      </c>
      <c r="B28" s="112"/>
      <c r="C28" s="112"/>
      <c r="D28" s="113"/>
      <c r="E28" s="12" t="s">
        <v>47</v>
      </c>
      <c r="F28" s="12">
        <v>8</v>
      </c>
      <c r="G28" s="13">
        <v>0</v>
      </c>
      <c r="H28" s="14">
        <f t="shared" si="0"/>
        <v>0</v>
      </c>
    </row>
    <row r="29" spans="1:8" ht="13.5" thickBot="1">
      <c r="A29" s="122"/>
      <c r="B29" s="95"/>
      <c r="C29" s="95"/>
      <c r="D29" s="123"/>
      <c r="E29" s="12"/>
      <c r="F29" s="12"/>
      <c r="G29" s="13"/>
      <c r="H29" s="14"/>
    </row>
    <row r="30" spans="1:8" ht="13.5" thickBot="1">
      <c r="A30" s="103" t="s">
        <v>25</v>
      </c>
      <c r="B30" s="83"/>
      <c r="C30" s="83"/>
      <c r="D30" s="83"/>
      <c r="E30" s="83"/>
      <c r="F30" s="83"/>
      <c r="G30" s="84"/>
      <c r="H30" s="9">
        <f>ROUND(SUM(H5:H29),0)</f>
        <v>0</v>
      </c>
    </row>
  </sheetData>
  <sheetProtection/>
  <mergeCells count="30">
    <mergeCell ref="A12:D12"/>
    <mergeCell ref="A18:D18"/>
    <mergeCell ref="A21:D21"/>
    <mergeCell ref="A22:D22"/>
    <mergeCell ref="A29:D29"/>
    <mergeCell ref="A28:D28"/>
    <mergeCell ref="A27:D27"/>
    <mergeCell ref="A25:D25"/>
    <mergeCell ref="A26:D26"/>
    <mergeCell ref="A24:D24"/>
    <mergeCell ref="A23:D23"/>
    <mergeCell ref="A14:D14"/>
    <mergeCell ref="A15:D15"/>
    <mergeCell ref="A10:D10"/>
    <mergeCell ref="A1:H1"/>
    <mergeCell ref="A2:H2"/>
    <mergeCell ref="B3:H3"/>
    <mergeCell ref="A4:D4"/>
    <mergeCell ref="A19:D19"/>
    <mergeCell ref="A20:D20"/>
    <mergeCell ref="A30:G30"/>
    <mergeCell ref="A5:D5"/>
    <mergeCell ref="A6:D6"/>
    <mergeCell ref="A7:D7"/>
    <mergeCell ref="A8:D8"/>
    <mergeCell ref="A11:D11"/>
    <mergeCell ref="A9:D9"/>
    <mergeCell ref="A13:D13"/>
    <mergeCell ref="A17:D17"/>
    <mergeCell ref="A16:D16"/>
  </mergeCells>
  <printOptions horizontalCentered="1"/>
  <pageMargins left="0.3937007874015748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&amp;CStránka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A16" sqref="A16:D16"/>
    </sheetView>
  </sheetViews>
  <sheetFormatPr defaultColWidth="9.00390625" defaultRowHeight="12.75"/>
  <cols>
    <col min="1" max="1" width="40.375" style="0" customWidth="1"/>
    <col min="2" max="2" width="4.00390625" style="0" bestFit="1" customWidth="1"/>
    <col min="3" max="3" width="8.00390625" style="0" bestFit="1" customWidth="1"/>
    <col min="4" max="4" width="11.875" style="0" bestFit="1" customWidth="1"/>
    <col min="5" max="5" width="13.125" style="0" customWidth="1"/>
  </cols>
  <sheetData>
    <row r="1" spans="1:5" ht="13.5" thickBot="1">
      <c r="A1" s="103" t="s">
        <v>99</v>
      </c>
      <c r="B1" s="83"/>
      <c r="C1" s="83"/>
      <c r="D1" s="83"/>
      <c r="E1" s="108"/>
    </row>
    <row r="2" spans="1:5" ht="13.5" thickBot="1">
      <c r="A2" s="103" t="s">
        <v>101</v>
      </c>
      <c r="B2" s="83"/>
      <c r="C2" s="83"/>
      <c r="D2" s="83"/>
      <c r="E2" s="108"/>
    </row>
    <row r="3" spans="1:5" ht="13.5" thickBot="1">
      <c r="A3" s="10" t="s">
        <v>98</v>
      </c>
      <c r="B3" s="124"/>
      <c r="C3" s="124"/>
      <c r="D3" s="124"/>
      <c r="E3" s="125"/>
    </row>
    <row r="4" spans="1:5" ht="13.5" thickBot="1">
      <c r="A4" s="37" t="s">
        <v>22</v>
      </c>
      <c r="B4" s="26" t="s">
        <v>73</v>
      </c>
      <c r="C4" s="53" t="s">
        <v>37</v>
      </c>
      <c r="D4" s="54" t="s">
        <v>38</v>
      </c>
      <c r="E4" s="55" t="s">
        <v>25</v>
      </c>
    </row>
    <row r="5" spans="1:5" ht="12.75">
      <c r="A5" s="59" t="s">
        <v>88</v>
      </c>
      <c r="B5" s="56" t="s">
        <v>39</v>
      </c>
      <c r="C5" s="56">
        <v>2</v>
      </c>
      <c r="D5" s="57">
        <v>0</v>
      </c>
      <c r="E5" s="58">
        <f aca="true" t="shared" si="0" ref="E5:E15">C5*D5</f>
        <v>0</v>
      </c>
    </row>
    <row r="6" spans="1:5" ht="12.75">
      <c r="A6" s="59" t="s">
        <v>74</v>
      </c>
      <c r="B6" s="56" t="s">
        <v>39</v>
      </c>
      <c r="C6" s="56">
        <v>2</v>
      </c>
      <c r="D6" s="60">
        <v>0</v>
      </c>
      <c r="E6" s="58">
        <f t="shared" si="0"/>
        <v>0</v>
      </c>
    </row>
    <row r="7" spans="1:5" ht="12.75">
      <c r="A7" s="59" t="s">
        <v>75</v>
      </c>
      <c r="B7" s="56" t="s">
        <v>39</v>
      </c>
      <c r="C7" s="56">
        <v>4</v>
      </c>
      <c r="D7" s="57">
        <v>0</v>
      </c>
      <c r="E7" s="58">
        <f t="shared" si="0"/>
        <v>0</v>
      </c>
    </row>
    <row r="8" spans="1:5" ht="12.75">
      <c r="A8" s="59" t="s">
        <v>76</v>
      </c>
      <c r="B8" s="56" t="s">
        <v>39</v>
      </c>
      <c r="C8" s="56">
        <v>2</v>
      </c>
      <c r="D8" s="57">
        <v>0</v>
      </c>
      <c r="E8" s="58">
        <f t="shared" si="0"/>
        <v>0</v>
      </c>
    </row>
    <row r="9" spans="1:5" ht="12.75">
      <c r="A9" s="71" t="s">
        <v>89</v>
      </c>
      <c r="B9" s="56" t="s">
        <v>39</v>
      </c>
      <c r="C9" s="56">
        <v>2</v>
      </c>
      <c r="D9" s="57">
        <v>0</v>
      </c>
      <c r="E9" s="58">
        <f t="shared" si="0"/>
        <v>0</v>
      </c>
    </row>
    <row r="10" spans="1:5" ht="25.5">
      <c r="A10" s="62" t="s">
        <v>77</v>
      </c>
      <c r="B10" s="56" t="s">
        <v>39</v>
      </c>
      <c r="C10" s="56">
        <v>2</v>
      </c>
      <c r="D10" s="57">
        <v>0</v>
      </c>
      <c r="E10" s="58">
        <f t="shared" si="0"/>
        <v>0</v>
      </c>
    </row>
    <row r="11" spans="1:5" ht="12.75">
      <c r="A11" s="59" t="s">
        <v>78</v>
      </c>
      <c r="B11" s="56" t="s">
        <v>39</v>
      </c>
      <c r="C11" s="56">
        <v>2</v>
      </c>
      <c r="D11" s="57">
        <v>0</v>
      </c>
      <c r="E11" s="58">
        <f t="shared" si="0"/>
        <v>0</v>
      </c>
    </row>
    <row r="12" spans="1:5" ht="12.75">
      <c r="A12" s="59" t="s">
        <v>80</v>
      </c>
      <c r="B12" s="56" t="s">
        <v>39</v>
      </c>
      <c r="C12" s="56">
        <v>2</v>
      </c>
      <c r="D12" s="57">
        <v>0</v>
      </c>
      <c r="E12" s="58">
        <f t="shared" si="0"/>
        <v>0</v>
      </c>
    </row>
    <row r="13" spans="1:5" ht="12.75">
      <c r="A13" s="59" t="s">
        <v>81</v>
      </c>
      <c r="B13" s="56" t="s">
        <v>39</v>
      </c>
      <c r="C13" s="56">
        <v>2</v>
      </c>
      <c r="D13" s="57">
        <v>0</v>
      </c>
      <c r="E13" s="58">
        <f t="shared" si="0"/>
        <v>0</v>
      </c>
    </row>
    <row r="14" spans="1:5" ht="12.75">
      <c r="A14" s="59" t="s">
        <v>90</v>
      </c>
      <c r="B14" s="56"/>
      <c r="C14" s="56">
        <v>1</v>
      </c>
      <c r="D14" s="57">
        <v>0</v>
      </c>
      <c r="E14" s="58">
        <f t="shared" si="0"/>
        <v>0</v>
      </c>
    </row>
    <row r="15" spans="1:5" ht="13.5" thickBot="1">
      <c r="A15" s="59" t="s">
        <v>79</v>
      </c>
      <c r="B15" s="56" t="s">
        <v>39</v>
      </c>
      <c r="C15" s="56">
        <v>3</v>
      </c>
      <c r="D15" s="57">
        <v>0</v>
      </c>
      <c r="E15" s="58">
        <f t="shared" si="0"/>
        <v>0</v>
      </c>
    </row>
    <row r="16" spans="1:5" ht="13.5" thickBot="1">
      <c r="A16" s="126" t="s">
        <v>8</v>
      </c>
      <c r="B16" s="127"/>
      <c r="C16" s="127"/>
      <c r="D16" s="128"/>
      <c r="E16" s="61">
        <f>SUM(E5:E15)</f>
        <v>0</v>
      </c>
    </row>
  </sheetData>
  <sheetProtection/>
  <mergeCells count="4">
    <mergeCell ref="A1:E1"/>
    <mergeCell ref="A2:E2"/>
    <mergeCell ref="B3:E3"/>
    <mergeCell ref="A16:D16"/>
  </mergeCells>
  <printOptions horizontalCentered="1"/>
  <pageMargins left="0.3937007874015748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&amp;CStránka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4"/>
  <sheetViews>
    <sheetView zoomScaleSheetLayoutView="80" zoomScalePageLayoutView="0" workbookViewId="0" topLeftCell="A19">
      <selection activeCell="D11" sqref="D11"/>
    </sheetView>
  </sheetViews>
  <sheetFormatPr defaultColWidth="9.00390625" defaultRowHeight="12.75"/>
  <cols>
    <col min="1" max="1" width="50.375" style="0" customWidth="1"/>
    <col min="2" max="2" width="5.875" style="0" customWidth="1"/>
    <col min="3" max="3" width="9.375" style="69" customWidth="1"/>
    <col min="4" max="4" width="13.375" style="0" customWidth="1"/>
    <col min="5" max="5" width="14.375" style="0" customWidth="1"/>
    <col min="7" max="7" width="12.625" style="0" customWidth="1"/>
  </cols>
  <sheetData>
    <row r="1" spans="1:5" ht="13.5" thickBot="1">
      <c r="A1" s="4" t="str">
        <f>'Technologie SSZ'!A1:H1</f>
        <v>Stavba : Obnova SSZ DC.06 Teplická - Vojanova - Děčín</v>
      </c>
      <c r="B1" s="24"/>
      <c r="C1" s="63"/>
      <c r="D1" s="24"/>
      <c r="E1" s="25"/>
    </row>
    <row r="2" spans="1:5" ht="13.5" thickBot="1">
      <c r="A2" s="4" t="s">
        <v>101</v>
      </c>
      <c r="B2" s="24"/>
      <c r="C2" s="63"/>
      <c r="D2" s="24"/>
      <c r="E2" s="25"/>
    </row>
    <row r="3" spans="1:5" ht="13.5" thickBot="1">
      <c r="A3" s="4" t="s">
        <v>83</v>
      </c>
      <c r="B3" s="51" t="s">
        <v>73</v>
      </c>
      <c r="C3" s="64" t="s">
        <v>37</v>
      </c>
      <c r="D3" s="51" t="s">
        <v>38</v>
      </c>
      <c r="E3" s="52" t="s">
        <v>25</v>
      </c>
    </row>
    <row r="4" spans="1:5" ht="12.75" customHeight="1">
      <c r="A4" s="47" t="s">
        <v>69</v>
      </c>
      <c r="B4" s="48" t="s">
        <v>40</v>
      </c>
      <c r="C4" s="65">
        <v>5</v>
      </c>
      <c r="D4" s="49">
        <v>0</v>
      </c>
      <c r="E4" s="50">
        <f aca="true" t="shared" si="0" ref="E4:E13">D4*C4</f>
        <v>0</v>
      </c>
    </row>
    <row r="5" spans="1:5" ht="45" customHeight="1">
      <c r="A5" s="47" t="s">
        <v>94</v>
      </c>
      <c r="B5" s="48" t="s">
        <v>39</v>
      </c>
      <c r="C5" s="65">
        <v>2</v>
      </c>
      <c r="D5" s="49">
        <v>0</v>
      </c>
      <c r="E5" s="50">
        <f t="shared" si="0"/>
        <v>0</v>
      </c>
    </row>
    <row r="6" spans="1:5" ht="31.5" customHeight="1">
      <c r="A6" s="47" t="s">
        <v>100</v>
      </c>
      <c r="B6" s="48" t="s">
        <v>40</v>
      </c>
      <c r="C6" s="65">
        <v>5</v>
      </c>
      <c r="D6" s="49">
        <v>0</v>
      </c>
      <c r="E6" s="50">
        <f t="shared" si="0"/>
        <v>0</v>
      </c>
    </row>
    <row r="7" spans="1:5" ht="12.75" customHeight="1">
      <c r="A7" s="40" t="s">
        <v>70</v>
      </c>
      <c r="B7" s="41" t="s">
        <v>40</v>
      </c>
      <c r="C7" s="66">
        <v>5</v>
      </c>
      <c r="D7" s="42">
        <v>0</v>
      </c>
      <c r="E7" s="43">
        <f t="shared" si="0"/>
        <v>0</v>
      </c>
    </row>
    <row r="8" spans="1:5" ht="12.75" customHeight="1">
      <c r="A8" s="40" t="s">
        <v>72</v>
      </c>
      <c r="B8" s="41" t="s">
        <v>40</v>
      </c>
      <c r="C8" s="66">
        <v>7.5</v>
      </c>
      <c r="D8" s="42">
        <v>0</v>
      </c>
      <c r="E8" s="43">
        <f t="shared" si="0"/>
        <v>0</v>
      </c>
    </row>
    <row r="9" spans="1:5" ht="12.75" customHeight="1">
      <c r="A9" s="40" t="s">
        <v>71</v>
      </c>
      <c r="B9" s="41" t="s">
        <v>40</v>
      </c>
      <c r="C9" s="66">
        <v>9</v>
      </c>
      <c r="D9" s="42">
        <v>0</v>
      </c>
      <c r="E9" s="43">
        <f t="shared" si="0"/>
        <v>0</v>
      </c>
    </row>
    <row r="10" spans="1:5" ht="12.75" customHeight="1">
      <c r="A10" s="72" t="s">
        <v>97</v>
      </c>
      <c r="B10" s="45" t="s">
        <v>39</v>
      </c>
      <c r="C10" s="67">
        <v>3</v>
      </c>
      <c r="D10" s="46">
        <v>0</v>
      </c>
      <c r="E10" s="43">
        <f t="shared" si="0"/>
        <v>0</v>
      </c>
    </row>
    <row r="11" spans="1:5" ht="12.75" customHeight="1">
      <c r="A11" s="72" t="s">
        <v>95</v>
      </c>
      <c r="B11" s="73" t="s">
        <v>82</v>
      </c>
      <c r="C11" s="67">
        <v>31</v>
      </c>
      <c r="D11" s="46">
        <v>0</v>
      </c>
      <c r="E11" s="43">
        <f t="shared" si="0"/>
        <v>0</v>
      </c>
    </row>
    <row r="12" spans="1:5" ht="12.75" customHeight="1">
      <c r="A12" s="72" t="s">
        <v>96</v>
      </c>
      <c r="B12" s="73" t="s">
        <v>82</v>
      </c>
      <c r="C12" s="67">
        <v>31</v>
      </c>
      <c r="D12" s="46">
        <v>0</v>
      </c>
      <c r="E12" s="43">
        <f t="shared" si="0"/>
        <v>0</v>
      </c>
    </row>
    <row r="13" spans="1:5" ht="12.75" customHeight="1">
      <c r="A13" s="40" t="s">
        <v>64</v>
      </c>
      <c r="B13" s="41" t="s">
        <v>39</v>
      </c>
      <c r="C13" s="66">
        <v>1</v>
      </c>
      <c r="D13" s="42">
        <v>0</v>
      </c>
      <c r="E13" s="43">
        <f t="shared" si="0"/>
        <v>0</v>
      </c>
    </row>
    <row r="14" spans="1:5" ht="12.75" customHeight="1" thickBot="1">
      <c r="A14" s="44" t="s">
        <v>65</v>
      </c>
      <c r="B14" s="26"/>
      <c r="C14" s="68"/>
      <c r="D14" s="27">
        <v>0</v>
      </c>
      <c r="E14" s="28">
        <f>ROUND(SUM(E4:E13),0)</f>
        <v>0</v>
      </c>
    </row>
  </sheetData>
  <sheetProtection/>
  <printOptions horizontalCentered="1"/>
  <pageMargins left="0.3937007874015748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 Řežábek</dc:creator>
  <cp:keywords/>
  <dc:description/>
  <cp:lastModifiedBy>Václav Vošahlík</cp:lastModifiedBy>
  <cp:lastPrinted>2016-06-17T06:33:49Z</cp:lastPrinted>
  <dcterms:created xsi:type="dcterms:W3CDTF">1999-02-18T09:02:18Z</dcterms:created>
  <dcterms:modified xsi:type="dcterms:W3CDTF">2016-09-06T07:22:55Z</dcterms:modified>
  <cp:category/>
  <cp:version/>
  <cp:contentType/>
  <cp:contentStatus/>
</cp:coreProperties>
</file>