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Rekapitulace+" sheetId="1" r:id="rId1"/>
    <sheet name="Soupis položek+" sheetId="2" r:id="rId2"/>
  </sheets>
  <definedNames>
    <definedName name="_xlnm.Print_Titles" localSheetId="1">'Soupis položek+'!$7:$7</definedName>
  </definedNames>
  <calcPr fullCalcOnLoad="1" fullPrecision="0"/>
</workbook>
</file>

<file path=xl/sharedStrings.xml><?xml version="1.0" encoding="utf-8"?>
<sst xmlns="http://schemas.openxmlformats.org/spreadsheetml/2006/main" count="135" uniqueCount="66">
  <si>
    <t>ME</t>
  </si>
  <si>
    <t>drát AlMgSi pr.8mm polotvrdý 0,135kg/m</t>
  </si>
  <si>
    <t>m</t>
  </si>
  <si>
    <t>S</t>
  </si>
  <si>
    <t>*</t>
  </si>
  <si>
    <t>jímací tyč AlMgSi</t>
  </si>
  <si>
    <t>ks</t>
  </si>
  <si>
    <t>svorka k jímači/zkuš SJ1/SZ 16/8mm 2šrou Al 221330</t>
  </si>
  <si>
    <t>svorka univerzální SU Al</t>
  </si>
  <si>
    <t>svorka zkušební SZ 4šrouby Al trubková  222101</t>
  </si>
  <si>
    <t>svorka připojovací SP Al</t>
  </si>
  <si>
    <t>podpěra vedení na ploché střechy PV 0,9kg plast</t>
  </si>
  <si>
    <t>podpěra vedení do zdiva PV 300mm Al</t>
  </si>
  <si>
    <t>ochranná trubka svodu OT délka 1,7m</t>
  </si>
  <si>
    <t>označovací štítek zemního svodu</t>
  </si>
  <si>
    <t>CE</t>
  </si>
  <si>
    <t>svod vč.podpěr drát do pr.10mm</t>
  </si>
  <si>
    <t>jímací tyč do 3m montáž na konstrukci</t>
  </si>
  <si>
    <t>svorka hromosvodová do 2 šroubů</t>
  </si>
  <si>
    <t>svorka hromosvodová do 4 šroubů</t>
  </si>
  <si>
    <t>ochranný úhelník nebo trubka/ držáky do zdiva</t>
  </si>
  <si>
    <t>označení svodu štítkem</t>
  </si>
  <si>
    <t>CD</t>
  </si>
  <si>
    <t>demontáže</t>
  </si>
  <si>
    <t>hod</t>
  </si>
  <si>
    <t>p.č.</t>
  </si>
  <si>
    <t>kap.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</si>
  <si>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</si>
  <si>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</si>
  <si>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</si>
  <si>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</si>
  <si>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</si>
  <si>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</si>
  <si>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</si>
  <si>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</si>
  <si>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</si>
  <si>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</si>
  <si>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</si>
  <si>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>ozn.stavby:</t>
  </si>
  <si>
    <t>název akce: Zateplení MŠ č.p.331,Na Pěšině, Děčín IX-Bynov</t>
  </si>
  <si>
    <t>objekt: hromosvod</t>
  </si>
  <si>
    <t>Materiál elektromontážní</t>
  </si>
  <si>
    <t>součet</t>
  </si>
  <si>
    <t>Elektromontáže</t>
  </si>
  <si>
    <t>Demontáže</t>
  </si>
  <si>
    <t>Soupis položek</t>
  </si>
  <si>
    <t>Datum: 3.3.2016</t>
  </si>
  <si>
    <t>Vypracoval:</t>
  </si>
  <si>
    <t>Rekapitulace ceny</t>
  </si>
  <si>
    <t>%</t>
  </si>
  <si>
    <t>základ</t>
  </si>
  <si>
    <t>cena /Kč/</t>
  </si>
  <si>
    <t>materiál elektromontážní</t>
  </si>
  <si>
    <t>prořez</t>
  </si>
  <si>
    <t>materiál podružný</t>
  </si>
  <si>
    <t>elektromontáže</t>
  </si>
  <si>
    <t>PPV pro elektromontáže</t>
  </si>
  <si>
    <t>materiál+výkony celkem</t>
  </si>
  <si>
    <t>NÁKLADY hl.III celkem</t>
  </si>
  <si>
    <t>kompletační činnost</t>
  </si>
  <si>
    <t>revize</t>
  </si>
  <si>
    <t>NÁKLADY hl.XI celkem</t>
  </si>
  <si>
    <t>cena bez DPH</t>
  </si>
  <si>
    <t>DPH základní sazba</t>
  </si>
  <si>
    <t>CENA vč.DPH (Kč)</t>
  </si>
  <si>
    <t>Pozn.: Žluté položky vyplnit 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</si>
</sst>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  <numFmt numFmtId="171" formatCode="#\ ###\ ##0;#\ ###\ ##0;"/>
    <numFmt numFmtId="172" formatCode="##\ ###\ ##0;##\ ###\ ##0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0"/>
      <color indexed="8"/>
      <name val="Times New Roman CE"/>
      <family val="0"/>
    </font>
    <font>
      <sz val="10"/>
      <color indexed="8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6"/>
      <color theme="1"/>
      <name val="Times New Roman CE"/>
      <family val="0"/>
    </font>
    <font>
      <b/>
      <sz val="10"/>
      <color theme="1"/>
      <name val="Times New Roman CE"/>
      <family val="0"/>
    </font>
    <font>
      <sz val="10"/>
      <color theme="1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167" fontId="40" fillId="0" borderId="0" xfId="0" applyNumberFormat="1" applyFont="1" applyAlignment="1">
      <alignment/>
    </xf>
    <xf numFmtId="168" fontId="40" fillId="0" borderId="0" xfId="0" applyNumberFormat="1" applyFont="1" applyAlignment="1">
      <alignment/>
    </xf>
    <xf numFmtId="169" fontId="40" fillId="0" borderId="0" xfId="0" applyNumberFormat="1" applyFont="1" applyAlignment="1">
      <alignment/>
    </xf>
    <xf numFmtId="170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1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 quotePrefix="1">
      <alignment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40" fillId="0" borderId="10" xfId="0" applyNumberFormat="1" applyFont="1" applyBorder="1" applyAlignment="1">
      <alignment/>
    </xf>
    <xf numFmtId="167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168" fontId="40" fillId="0" borderId="10" xfId="0" applyNumberFormat="1" applyFont="1" applyBorder="1" applyAlignment="1">
      <alignment/>
    </xf>
    <xf numFmtId="169" fontId="40" fillId="0" borderId="10" xfId="0" applyNumberFormat="1" applyFont="1" applyBorder="1" applyAlignment="1">
      <alignment/>
    </xf>
    <xf numFmtId="49" fontId="40" fillId="0" borderId="11" xfId="0" applyNumberFormat="1" applyFont="1" applyBorder="1" applyAlignment="1">
      <alignment/>
    </xf>
    <xf numFmtId="167" fontId="40" fillId="0" borderId="11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168" fontId="40" fillId="0" borderId="11" xfId="0" applyNumberFormat="1" applyFont="1" applyBorder="1" applyAlignment="1">
      <alignment/>
    </xf>
    <xf numFmtId="169" fontId="40" fillId="0" borderId="11" xfId="0" applyNumberFormat="1" applyFont="1" applyBorder="1" applyAlignment="1">
      <alignment/>
    </xf>
    <xf numFmtId="49" fontId="41" fillId="33" borderId="0" xfId="0" applyNumberFormat="1" applyFont="1" applyFill="1" applyBorder="1" applyAlignment="1">
      <alignment/>
    </xf>
    <xf numFmtId="167" fontId="41" fillId="33" borderId="0" xfId="0" applyNumberFormat="1" applyFont="1" applyFill="1" applyBorder="1" applyAlignment="1">
      <alignment/>
    </xf>
    <xf numFmtId="2" fontId="41" fillId="33" borderId="0" xfId="0" applyNumberFormat="1" applyFont="1" applyFill="1" applyBorder="1" applyAlignment="1">
      <alignment/>
    </xf>
    <xf numFmtId="168" fontId="41" fillId="33" borderId="0" xfId="0" applyNumberFormat="1" applyFont="1" applyFill="1" applyBorder="1" applyAlignment="1">
      <alignment/>
    </xf>
    <xf numFmtId="169" fontId="41" fillId="33" borderId="0" xfId="0" applyNumberFormat="1" applyFont="1" applyFill="1" applyBorder="1" applyAlignment="1">
      <alignment/>
    </xf>
    <xf numFmtId="49" fontId="42" fillId="0" borderId="12" xfId="0" applyNumberFormat="1" applyFont="1" applyBorder="1" applyAlignment="1">
      <alignment/>
    </xf>
    <xf numFmtId="167" fontId="42" fillId="0" borderId="12" xfId="0" applyNumberFormat="1" applyFont="1" applyBorder="1" applyAlignment="1">
      <alignment/>
    </xf>
    <xf numFmtId="2" fontId="42" fillId="0" borderId="12" xfId="0" applyNumberFormat="1" applyFont="1" applyBorder="1" applyAlignment="1">
      <alignment/>
    </xf>
    <xf numFmtId="168" fontId="42" fillId="0" borderId="12" xfId="0" applyNumberFormat="1" applyFont="1" applyBorder="1" applyAlignment="1">
      <alignment/>
    </xf>
    <xf numFmtId="169" fontId="42" fillId="0" borderId="12" xfId="0" applyNumberFormat="1" applyFont="1" applyBorder="1" applyAlignment="1">
      <alignment/>
    </xf>
    <xf numFmtId="0" fontId="40" fillId="0" borderId="13" xfId="0" applyFont="1" applyBorder="1" applyAlignment="1">
      <alignment/>
    </xf>
    <xf numFmtId="167" fontId="40" fillId="0" borderId="13" xfId="0" applyNumberFormat="1" applyFont="1" applyBorder="1" applyAlignment="1">
      <alignment/>
    </xf>
    <xf numFmtId="2" fontId="40" fillId="0" borderId="13" xfId="0" applyNumberFormat="1" applyFont="1" applyBorder="1" applyAlignment="1">
      <alignment/>
    </xf>
    <xf numFmtId="168" fontId="40" fillId="0" borderId="13" xfId="0" applyNumberFormat="1" applyFont="1" applyBorder="1" applyAlignment="1">
      <alignment/>
    </xf>
    <xf numFmtId="169" fontId="40" fillId="0" borderId="13" xfId="0" applyNumberFormat="1" applyFont="1" applyBorder="1" applyAlignment="1">
      <alignment/>
    </xf>
    <xf numFmtId="0" fontId="40" fillId="0" borderId="14" xfId="0" applyFont="1" applyBorder="1" applyAlignment="1">
      <alignment/>
    </xf>
    <xf numFmtId="170" fontId="40" fillId="0" borderId="15" xfId="0" applyNumberFormat="1" applyFont="1" applyBorder="1" applyAlignment="1">
      <alignment/>
    </xf>
    <xf numFmtId="0" fontId="42" fillId="0" borderId="16" xfId="0" applyFont="1" applyBorder="1" applyAlignment="1">
      <alignment/>
    </xf>
    <xf numFmtId="167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2" fontId="42" fillId="0" borderId="0" xfId="0" applyNumberFormat="1" applyFont="1" applyBorder="1" applyAlignment="1">
      <alignment/>
    </xf>
    <xf numFmtId="168" fontId="42" fillId="0" borderId="0" xfId="0" applyNumberFormat="1" applyFont="1" applyBorder="1" applyAlignment="1">
      <alignment/>
    </xf>
    <xf numFmtId="169" fontId="42" fillId="0" borderId="0" xfId="0" applyNumberFormat="1" applyFont="1" applyBorder="1" applyAlignment="1">
      <alignment/>
    </xf>
    <xf numFmtId="170" fontId="42" fillId="0" borderId="17" xfId="0" applyNumberFormat="1" applyFont="1" applyBorder="1" applyAlignment="1">
      <alignment/>
    </xf>
    <xf numFmtId="0" fontId="40" fillId="0" borderId="18" xfId="0" applyFont="1" applyBorder="1" applyAlignment="1">
      <alignment/>
    </xf>
    <xf numFmtId="170" fontId="40" fillId="0" borderId="19" xfId="0" applyNumberFormat="1" applyFont="1" applyBorder="1" applyAlignment="1">
      <alignment/>
    </xf>
    <xf numFmtId="0" fontId="40" fillId="0" borderId="20" xfId="0" applyFont="1" applyBorder="1" applyAlignment="1">
      <alignment/>
    </xf>
    <xf numFmtId="170" fontId="40" fillId="0" borderId="21" xfId="0" applyNumberFormat="1" applyFont="1" applyBorder="1" applyAlignment="1">
      <alignment/>
    </xf>
    <xf numFmtId="0" fontId="41" fillId="33" borderId="16" xfId="0" applyFont="1" applyFill="1" applyBorder="1" applyAlignment="1">
      <alignment/>
    </xf>
    <xf numFmtId="170" fontId="41" fillId="33" borderId="17" xfId="0" applyNumberFormat="1" applyFont="1" applyFill="1" applyBorder="1" applyAlignment="1">
      <alignment/>
    </xf>
    <xf numFmtId="0" fontId="42" fillId="0" borderId="22" xfId="0" applyFont="1" applyBorder="1" applyAlignment="1">
      <alignment/>
    </xf>
    <xf numFmtId="170" fontId="42" fillId="0" borderId="23" xfId="0" applyNumberFormat="1" applyFont="1" applyBorder="1" applyAlignment="1">
      <alignment/>
    </xf>
    <xf numFmtId="0" fontId="41" fillId="33" borderId="24" xfId="0" applyFont="1" applyFill="1" applyBorder="1" applyAlignment="1">
      <alignment/>
    </xf>
    <xf numFmtId="167" fontId="41" fillId="33" borderId="25" xfId="0" applyNumberFormat="1" applyFont="1" applyFill="1" applyBorder="1" applyAlignment="1">
      <alignment/>
    </xf>
    <xf numFmtId="0" fontId="41" fillId="33" borderId="25" xfId="0" applyFont="1" applyFill="1" applyBorder="1" applyAlignment="1">
      <alignment/>
    </xf>
    <xf numFmtId="2" fontId="41" fillId="33" borderId="25" xfId="0" applyNumberFormat="1" applyFont="1" applyFill="1" applyBorder="1" applyAlignment="1">
      <alignment/>
    </xf>
    <xf numFmtId="168" fontId="41" fillId="33" borderId="25" xfId="0" applyNumberFormat="1" applyFont="1" applyFill="1" applyBorder="1" applyAlignment="1">
      <alignment/>
    </xf>
    <xf numFmtId="169" fontId="41" fillId="33" borderId="25" xfId="0" applyNumberFormat="1" applyFont="1" applyFill="1" applyBorder="1" applyAlignment="1">
      <alignment/>
    </xf>
    <xf numFmtId="170" fontId="41" fillId="33" borderId="26" xfId="0" applyNumberFormat="1" applyFont="1" applyFill="1" applyBorder="1" applyAlignment="1">
      <alignment/>
    </xf>
    <xf numFmtId="0" fontId="40" fillId="0" borderId="13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49" fontId="40" fillId="0" borderId="11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 horizontal="center"/>
    </xf>
    <xf numFmtId="49" fontId="42" fillId="0" borderId="12" xfId="0" applyNumberFormat="1" applyFont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5" fillId="0" borderId="0" xfId="0" applyFont="1" applyAlignment="1">
      <alignment/>
    </xf>
    <xf numFmtId="172" fontId="40" fillId="0" borderId="0" xfId="0" applyNumberFormat="1" applyFont="1" applyAlignment="1">
      <alignment/>
    </xf>
    <xf numFmtId="171" fontId="40" fillId="0" borderId="0" xfId="0" applyNumberFormat="1" applyFont="1" applyAlignment="1">
      <alignment/>
    </xf>
    <xf numFmtId="0" fontId="43" fillId="33" borderId="27" xfId="0" applyFont="1" applyFill="1" applyBorder="1" applyAlignment="1">
      <alignment vertical="center"/>
    </xf>
    <xf numFmtId="0" fontId="43" fillId="33" borderId="28" xfId="0" applyFont="1" applyFill="1" applyBorder="1" applyAlignment="1">
      <alignment vertical="center"/>
    </xf>
    <xf numFmtId="2" fontId="43" fillId="33" borderId="28" xfId="0" applyNumberFormat="1" applyFont="1" applyFill="1" applyBorder="1" applyAlignment="1">
      <alignment vertical="center"/>
    </xf>
    <xf numFmtId="171" fontId="43" fillId="33" borderId="28" xfId="0" applyNumberFormat="1" applyFont="1" applyFill="1" applyBorder="1" applyAlignment="1">
      <alignment vertical="center"/>
    </xf>
    <xf numFmtId="172" fontId="43" fillId="33" borderId="29" xfId="0" applyNumberFormat="1" applyFont="1" applyFill="1" applyBorder="1" applyAlignment="1">
      <alignment vertical="center"/>
    </xf>
    <xf numFmtId="0" fontId="45" fillId="0" borderId="14" xfId="0" applyFont="1" applyBorder="1" applyAlignment="1">
      <alignment horizontal="right"/>
    </xf>
    <xf numFmtId="0" fontId="45" fillId="0" borderId="13" xfId="0" applyFont="1" applyBorder="1" applyAlignment="1">
      <alignment horizontal="right"/>
    </xf>
    <xf numFmtId="2" fontId="45" fillId="0" borderId="13" xfId="0" applyNumberFormat="1" applyFont="1" applyBorder="1" applyAlignment="1">
      <alignment horizontal="right"/>
    </xf>
    <xf numFmtId="171" fontId="45" fillId="0" borderId="13" xfId="0" applyNumberFormat="1" applyFont="1" applyBorder="1" applyAlignment="1">
      <alignment horizontal="right"/>
    </xf>
    <xf numFmtId="172" fontId="45" fillId="0" borderId="15" xfId="0" applyNumberFormat="1" applyFont="1" applyBorder="1" applyAlignment="1">
      <alignment horizontal="right"/>
    </xf>
    <xf numFmtId="0" fontId="45" fillId="0" borderId="18" xfId="0" applyFont="1" applyBorder="1" applyAlignment="1">
      <alignment/>
    </xf>
    <xf numFmtId="49" fontId="45" fillId="0" borderId="3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171" fontId="45" fillId="0" borderId="10" xfId="0" applyNumberFormat="1" applyFont="1" applyBorder="1" applyAlignment="1">
      <alignment/>
    </xf>
    <xf numFmtId="172" fontId="45" fillId="0" borderId="19" xfId="0" applyNumberFormat="1" applyFont="1" applyBorder="1" applyAlignment="1">
      <alignment/>
    </xf>
    <xf numFmtId="0" fontId="45" fillId="0" borderId="31" xfId="0" applyFont="1" applyBorder="1" applyAlignment="1">
      <alignment/>
    </xf>
    <xf numFmtId="49" fontId="45" fillId="0" borderId="32" xfId="0" applyNumberFormat="1" applyFont="1" applyBorder="1" applyAlignment="1">
      <alignment/>
    </xf>
    <xf numFmtId="2" fontId="45" fillId="0" borderId="33" xfId="0" applyNumberFormat="1" applyFont="1" applyBorder="1" applyAlignment="1">
      <alignment/>
    </xf>
    <xf numFmtId="171" fontId="45" fillId="0" borderId="33" xfId="0" applyNumberFormat="1" applyFont="1" applyBorder="1" applyAlignment="1">
      <alignment/>
    </xf>
    <xf numFmtId="172" fontId="45" fillId="0" borderId="34" xfId="0" applyNumberFormat="1" applyFont="1" applyBorder="1" applyAlignment="1">
      <alignment/>
    </xf>
    <xf numFmtId="0" fontId="45" fillId="33" borderId="27" xfId="0" applyFont="1" applyFill="1" applyBorder="1" applyAlignment="1">
      <alignment/>
    </xf>
    <xf numFmtId="49" fontId="45" fillId="33" borderId="28" xfId="0" applyNumberFormat="1" applyFont="1" applyFill="1" applyBorder="1" applyAlignment="1">
      <alignment/>
    </xf>
    <xf numFmtId="2" fontId="45" fillId="33" borderId="28" xfId="0" applyNumberFormat="1" applyFont="1" applyFill="1" applyBorder="1" applyAlignment="1">
      <alignment/>
    </xf>
    <xf numFmtId="171" fontId="45" fillId="33" borderId="28" xfId="0" applyNumberFormat="1" applyFont="1" applyFill="1" applyBorder="1" applyAlignment="1">
      <alignment/>
    </xf>
    <xf numFmtId="172" fontId="45" fillId="33" borderId="29" xfId="0" applyNumberFormat="1" applyFont="1" applyFill="1" applyBorder="1" applyAlignment="1">
      <alignment/>
    </xf>
    <xf numFmtId="0" fontId="45" fillId="0" borderId="35" xfId="0" applyFont="1" applyBorder="1" applyAlignment="1">
      <alignment/>
    </xf>
    <xf numFmtId="49" fontId="45" fillId="0" borderId="12" xfId="0" applyNumberFormat="1" applyFont="1" applyBorder="1" applyAlignment="1">
      <alignment/>
    </xf>
    <xf numFmtId="2" fontId="45" fillId="0" borderId="36" xfId="0" applyNumberFormat="1" applyFont="1" applyBorder="1" applyAlignment="1">
      <alignment/>
    </xf>
    <xf numFmtId="171" fontId="45" fillId="0" borderId="36" xfId="0" applyNumberFormat="1" applyFont="1" applyBorder="1" applyAlignment="1">
      <alignment/>
    </xf>
    <xf numFmtId="172" fontId="45" fillId="0" borderId="37" xfId="0" applyNumberFormat="1" applyFont="1" applyBorder="1" applyAlignment="1">
      <alignment/>
    </xf>
    <xf numFmtId="0" fontId="44" fillId="0" borderId="38" xfId="0" applyFont="1" applyBorder="1" applyAlignment="1">
      <alignment/>
    </xf>
    <xf numFmtId="49" fontId="44" fillId="0" borderId="39" xfId="0" applyNumberFormat="1" applyFont="1" applyBorder="1" applyAlignment="1">
      <alignment/>
    </xf>
    <xf numFmtId="2" fontId="44" fillId="0" borderId="39" xfId="0" applyNumberFormat="1" applyFont="1" applyBorder="1" applyAlignment="1">
      <alignment/>
    </xf>
    <xf numFmtId="171" fontId="44" fillId="0" borderId="39" xfId="0" applyNumberFormat="1" applyFont="1" applyBorder="1" applyAlignment="1">
      <alignment/>
    </xf>
    <xf numFmtId="172" fontId="44" fillId="0" borderId="40" xfId="0" applyNumberFormat="1" applyFont="1" applyBorder="1" applyAlignment="1">
      <alignment/>
    </xf>
    <xf numFmtId="171" fontId="45" fillId="34" borderId="10" xfId="0" applyNumberFormat="1" applyFont="1" applyFill="1" applyBorder="1" applyAlignment="1">
      <alignment/>
    </xf>
    <xf numFmtId="172" fontId="45" fillId="34" borderId="19" xfId="0" applyNumberFormat="1" applyFont="1" applyFill="1" applyBorder="1" applyAlignment="1">
      <alignment/>
    </xf>
    <xf numFmtId="0" fontId="40" fillId="34" borderId="0" xfId="0" applyFont="1" applyFill="1" applyAlignment="1">
      <alignment/>
    </xf>
    <xf numFmtId="2" fontId="40" fillId="34" borderId="10" xfId="0" applyNumberFormat="1" applyFont="1" applyFill="1" applyBorder="1" applyAlignment="1">
      <alignment/>
    </xf>
    <xf numFmtId="2" fontId="40" fillId="34" borderId="11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zoomScalePageLayoutView="0" workbookViewId="0" topLeftCell="A4">
      <selection activeCell="C33" sqref="C33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30.7109375" style="1" customWidth="1"/>
    <col min="4" max="4" width="11.7109375" style="3" customWidth="1"/>
    <col min="5" max="5" width="14.7109375" style="77" customWidth="1"/>
    <col min="6" max="6" width="16.7109375" style="76" customWidth="1"/>
    <col min="7" max="8" width="0" style="1" hidden="1" customWidth="1"/>
    <col min="9" max="16384" width="9.140625" style="1" customWidth="1"/>
  </cols>
  <sheetData>
    <row r="3" spans="1:3" ht="15">
      <c r="A3" s="75"/>
      <c r="B3" s="14" t="s">
        <v>38</v>
      </c>
      <c r="C3" s="14"/>
    </row>
    <row r="4" spans="1:3" ht="15">
      <c r="A4" s="75"/>
      <c r="B4" s="14" t="s">
        <v>39</v>
      </c>
      <c r="C4" s="14"/>
    </row>
    <row r="5" spans="1:3" ht="15">
      <c r="A5" s="75"/>
      <c r="B5" s="14" t="s">
        <v>40</v>
      </c>
      <c r="C5" s="14"/>
    </row>
    <row r="6" spans="1:3" ht="15.75" thickBot="1">
      <c r="A6" s="75"/>
      <c r="B6" s="14"/>
      <c r="C6" s="14"/>
    </row>
    <row r="7" spans="1:6" s="12" customFormat="1" ht="33.75" customHeight="1" thickBot="1">
      <c r="A7" s="78" t="s">
        <v>48</v>
      </c>
      <c r="B7" s="79"/>
      <c r="C7" s="79"/>
      <c r="D7" s="80"/>
      <c r="E7" s="81"/>
      <c r="F7" s="82"/>
    </row>
    <row r="8" spans="1:6" ht="15.75" thickBot="1">
      <c r="A8" s="83" t="s">
        <v>25</v>
      </c>
      <c r="B8" s="84"/>
      <c r="C8" s="84"/>
      <c r="D8" s="85" t="s">
        <v>49</v>
      </c>
      <c r="E8" s="86" t="s">
        <v>50</v>
      </c>
      <c r="F8" s="87" t="s">
        <v>51</v>
      </c>
    </row>
    <row r="9" spans="1:8" ht="15">
      <c r="A9" s="88">
        <v>1</v>
      </c>
      <c r="B9" s="89" t="s">
        <v>52</v>
      </c>
      <c r="C9" s="89"/>
      <c r="D9" s="90"/>
      <c r="E9" s="91"/>
      <c r="F9" s="92">
        <f>'Soupis položek+'!G20</f>
        <v>0</v>
      </c>
      <c r="H9" s="1">
        <v>13</v>
      </c>
    </row>
    <row r="10" spans="1:8" ht="15">
      <c r="A10" s="88">
        <v>2</v>
      </c>
      <c r="B10" s="89" t="s">
        <v>53</v>
      </c>
      <c r="C10" s="89"/>
      <c r="D10" s="90">
        <v>5</v>
      </c>
      <c r="E10" s="113">
        <v>0</v>
      </c>
      <c r="F10" s="92">
        <f>D10*E10/100</f>
        <v>0</v>
      </c>
      <c r="H10" s="1">
        <v>14</v>
      </c>
    </row>
    <row r="11" spans="1:8" ht="15">
      <c r="A11" s="88">
        <v>3</v>
      </c>
      <c r="B11" s="89" t="s">
        <v>54</v>
      </c>
      <c r="C11" s="89"/>
      <c r="D11" s="90">
        <v>3</v>
      </c>
      <c r="E11" s="91">
        <f>SUM(F9:F9)</f>
        <v>0</v>
      </c>
      <c r="F11" s="92">
        <f>D11*E11/100</f>
        <v>0</v>
      </c>
      <c r="H11" s="1">
        <v>15</v>
      </c>
    </row>
    <row r="12" spans="1:8" ht="15">
      <c r="A12" s="88">
        <v>4</v>
      </c>
      <c r="B12" s="89" t="s">
        <v>55</v>
      </c>
      <c r="C12" s="89"/>
      <c r="D12" s="90"/>
      <c r="E12" s="91"/>
      <c r="F12" s="92">
        <f>'Soupis položek+'!G29</f>
        <v>0</v>
      </c>
      <c r="G12" s="76">
        <f>SUM(F9:F11)</f>
        <v>0</v>
      </c>
      <c r="H12" s="1">
        <v>18</v>
      </c>
    </row>
    <row r="13" spans="1:8" ht="15">
      <c r="A13" s="88">
        <v>5</v>
      </c>
      <c r="B13" s="89" t="s">
        <v>23</v>
      </c>
      <c r="C13" s="89"/>
      <c r="D13" s="90"/>
      <c r="E13" s="91"/>
      <c r="F13" s="92">
        <f>'Soupis položek+'!G32</f>
        <v>0</v>
      </c>
      <c r="H13" s="1">
        <v>19</v>
      </c>
    </row>
    <row r="14" spans="1:8" ht="15.75" thickBot="1">
      <c r="A14" s="88">
        <v>6</v>
      </c>
      <c r="B14" s="89" t="s">
        <v>56</v>
      </c>
      <c r="C14" s="89"/>
      <c r="D14" s="90">
        <v>2</v>
      </c>
      <c r="E14" s="113">
        <f>SUM(F12:G12)</f>
        <v>0</v>
      </c>
      <c r="F14" s="92">
        <f>D14*E14/100</f>
        <v>0</v>
      </c>
      <c r="H14" s="1">
        <v>22</v>
      </c>
    </row>
    <row r="15" spans="1:8" ht="15.75" thickBot="1">
      <c r="A15" s="93">
        <v>7</v>
      </c>
      <c r="B15" s="94" t="s">
        <v>57</v>
      </c>
      <c r="C15" s="94"/>
      <c r="D15" s="95"/>
      <c r="E15" s="96"/>
      <c r="F15" s="97">
        <f>SUM(F9:F14)</f>
        <v>0</v>
      </c>
      <c r="H15" s="1">
        <v>26</v>
      </c>
    </row>
    <row r="16" spans="1:8" ht="15">
      <c r="A16" s="98">
        <v>8</v>
      </c>
      <c r="B16" s="99" t="s">
        <v>58</v>
      </c>
      <c r="C16" s="99"/>
      <c r="D16" s="100"/>
      <c r="E16" s="101"/>
      <c r="F16" s="102">
        <f>SUM(F15:F15)</f>
        <v>0</v>
      </c>
      <c r="G16" s="76">
        <f>SUM(F16:F16)</f>
        <v>0</v>
      </c>
      <c r="H16" s="1">
        <v>28</v>
      </c>
    </row>
    <row r="17" spans="1:6" ht="15">
      <c r="A17" s="103"/>
      <c r="B17" s="104"/>
      <c r="C17" s="104"/>
      <c r="D17" s="105"/>
      <c r="E17" s="106"/>
      <c r="F17" s="107"/>
    </row>
    <row r="18" spans="1:8" ht="15">
      <c r="A18" s="88">
        <v>9</v>
      </c>
      <c r="B18" s="89" t="s">
        <v>59</v>
      </c>
      <c r="C18" s="89"/>
      <c r="D18" s="90"/>
      <c r="E18" s="91"/>
      <c r="F18" s="114">
        <v>0</v>
      </c>
      <c r="H18" s="1">
        <v>35</v>
      </c>
    </row>
    <row r="19" spans="1:8" ht="15.75" thickBot="1">
      <c r="A19" s="88">
        <v>10</v>
      </c>
      <c r="B19" s="89" t="s">
        <v>60</v>
      </c>
      <c r="C19" s="89"/>
      <c r="D19" s="90"/>
      <c r="E19" s="91"/>
      <c r="F19" s="114">
        <v>0</v>
      </c>
      <c r="H19" s="1">
        <v>36</v>
      </c>
    </row>
    <row r="20" spans="1:8" ht="15">
      <c r="A20" s="98">
        <v>11</v>
      </c>
      <c r="B20" s="99" t="s">
        <v>61</v>
      </c>
      <c r="C20" s="99"/>
      <c r="D20" s="100"/>
      <c r="E20" s="101"/>
      <c r="F20" s="102">
        <f>SUM(F18:F19)</f>
        <v>0</v>
      </c>
      <c r="G20" s="76">
        <f>SUM(F20:F20)</f>
        <v>0</v>
      </c>
      <c r="H20" s="1">
        <v>41</v>
      </c>
    </row>
    <row r="21" spans="1:6" ht="15">
      <c r="A21" s="103"/>
      <c r="B21" s="104"/>
      <c r="C21" s="104"/>
      <c r="D21" s="105"/>
      <c r="E21" s="106"/>
      <c r="F21" s="107"/>
    </row>
    <row r="22" spans="1:8" ht="15">
      <c r="A22" s="88">
        <v>12</v>
      </c>
      <c r="B22" s="89" t="s">
        <v>62</v>
      </c>
      <c r="C22" s="89"/>
      <c r="D22" s="90"/>
      <c r="E22" s="91"/>
      <c r="F22" s="92">
        <f>SUM(G15:G21)</f>
        <v>0</v>
      </c>
      <c r="H22" s="1">
        <v>43</v>
      </c>
    </row>
    <row r="23" spans="1:8" ht="15.75" thickBot="1">
      <c r="A23" s="88">
        <v>13</v>
      </c>
      <c r="B23" s="89" t="s">
        <v>63</v>
      </c>
      <c r="C23" s="89"/>
      <c r="D23" s="90">
        <v>21</v>
      </c>
      <c r="E23" s="91">
        <f>SUM(F22:F22)</f>
        <v>0</v>
      </c>
      <c r="F23" s="92">
        <f>D23*E23/100</f>
        <v>0</v>
      </c>
      <c r="H23" s="1">
        <v>46</v>
      </c>
    </row>
    <row r="24" spans="1:8" ht="16.5" thickBot="1" thickTop="1">
      <c r="A24" s="108">
        <v>14</v>
      </c>
      <c r="B24" s="109" t="s">
        <v>64</v>
      </c>
      <c r="C24" s="109"/>
      <c r="D24" s="110"/>
      <c r="E24" s="111"/>
      <c r="F24" s="112">
        <f>SUM(F22:F23)</f>
        <v>0</v>
      </c>
      <c r="H24" s="1">
        <v>48</v>
      </c>
    </row>
    <row r="27" ht="15">
      <c r="A27" s="1" t="s">
        <v>46</v>
      </c>
    </row>
    <row r="28" ht="15">
      <c r="A28" s="1" t="s">
        <v>47</v>
      </c>
    </row>
    <row r="30" spans="2:3" ht="15">
      <c r="B30" s="115"/>
      <c r="C30" s="1" t="s">
        <v>65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4"/>
  <sheetViews>
    <sheetView tabSelected="1" zoomScalePageLayoutView="0" workbookViewId="0" topLeftCell="A1">
      <selection activeCell="F34" sqref="F34"/>
    </sheetView>
  </sheetViews>
  <sheetFormatPr defaultColWidth="9.140625" defaultRowHeight="15"/>
  <cols>
    <col min="1" max="1" width="4.140625" style="1" bestFit="1" customWidth="1"/>
    <col min="2" max="2" width="10.00390625" style="1" bestFit="1" customWidth="1"/>
    <col min="3" max="3" width="47.28125" style="1" bestFit="1" customWidth="1"/>
    <col min="4" max="4" width="4.00390625" style="1" bestFit="1" customWidth="1"/>
    <col min="5" max="5" width="8.28125" style="1" bestFit="1" customWidth="1"/>
    <col min="6" max="6" width="11.00390625" style="1" bestFit="1" customWidth="1"/>
    <col min="7" max="7" width="11.57421875" style="1" bestFit="1" customWidth="1"/>
    <col min="8" max="8" width="6.7109375" style="1" bestFit="1" customWidth="1"/>
    <col min="9" max="9" width="10.140625" style="1" bestFit="1" customWidth="1"/>
    <col min="10" max="10" width="5.421875" style="16" hidden="1" customWidth="1"/>
    <col min="11" max="11" width="5.421875" style="1" hidden="1" customWidth="1"/>
    <col min="12" max="12" width="0" style="1" hidden="1" customWidth="1"/>
    <col min="13" max="13" width="4.57421875" style="1" hidden="1" customWidth="1"/>
    <col min="14" max="16384" width="9.140625" style="1" customWidth="1"/>
  </cols>
  <sheetData>
    <row r="3" spans="1:10" ht="15">
      <c r="A3" s="13"/>
      <c r="B3" s="14" t="s">
        <v>38</v>
      </c>
      <c r="C3" s="13"/>
      <c r="D3" s="13"/>
      <c r="E3" s="13"/>
      <c r="F3" s="13"/>
      <c r="G3" s="13"/>
      <c r="H3" s="13"/>
      <c r="I3" s="13"/>
      <c r="J3" s="15"/>
    </row>
    <row r="4" spans="1:10" ht="15">
      <c r="A4" s="13"/>
      <c r="B4" s="14" t="s">
        <v>39</v>
      </c>
      <c r="C4" s="13"/>
      <c r="D4" s="13"/>
      <c r="E4" s="13"/>
      <c r="F4" s="13"/>
      <c r="G4" s="13"/>
      <c r="H4" s="13"/>
      <c r="I4" s="13"/>
      <c r="J4" s="15"/>
    </row>
    <row r="5" spans="1:10" ht="15">
      <c r="A5" s="13"/>
      <c r="B5" s="14" t="s">
        <v>40</v>
      </c>
      <c r="C5" s="13"/>
      <c r="D5" s="13"/>
      <c r="E5" s="13"/>
      <c r="F5" s="13"/>
      <c r="G5" s="13"/>
      <c r="H5" s="13"/>
      <c r="I5" s="13"/>
      <c r="J5" s="15"/>
    </row>
    <row r="6" spans="1:10" ht="15">
      <c r="A6" s="13"/>
      <c r="B6" s="14"/>
      <c r="C6" s="13"/>
      <c r="D6" s="13"/>
      <c r="E6" s="13"/>
      <c r="F6" s="13"/>
      <c r="G6" s="13"/>
      <c r="H6" s="13"/>
      <c r="I6" s="13"/>
      <c r="J6" s="15"/>
    </row>
    <row r="7" spans="1:10" s="12" customFormat="1" ht="33.75" customHeight="1" thickBot="1">
      <c r="A7" s="73" t="s">
        <v>45</v>
      </c>
      <c r="B7" s="73"/>
      <c r="C7" s="73"/>
      <c r="D7" s="73"/>
      <c r="E7" s="73"/>
      <c r="F7" s="73"/>
      <c r="G7" s="73"/>
      <c r="H7" s="73"/>
      <c r="I7" s="73"/>
      <c r="J7" s="74"/>
    </row>
    <row r="8" spans="1:13" ht="15.75" thickBot="1">
      <c r="A8" s="43" t="s">
        <v>25</v>
      </c>
      <c r="B8" s="39" t="s">
        <v>27</v>
      </c>
      <c r="C8" s="38" t="s">
        <v>28</v>
      </c>
      <c r="D8" s="38" t="s">
        <v>29</v>
      </c>
      <c r="E8" s="40" t="s">
        <v>30</v>
      </c>
      <c r="F8" s="40" t="s">
        <v>31</v>
      </c>
      <c r="G8" s="41" t="s">
        <v>32</v>
      </c>
      <c r="H8" s="42" t="s">
        <v>33</v>
      </c>
      <c r="I8" s="44" t="s">
        <v>34</v>
      </c>
      <c r="J8" s="67" t="s">
        <v>35</v>
      </c>
      <c r="K8" s="1" t="s">
        <v>36</v>
      </c>
      <c r="L8" s="1" t="s">
        <v>37</v>
      </c>
      <c r="M8" s="1" t="s">
        <v>26</v>
      </c>
    </row>
    <row r="9" spans="1:10" s="9" customFormat="1" ht="19.5" customHeight="1">
      <c r="A9" s="45" t="s">
        <v>41</v>
      </c>
      <c r="B9" s="46"/>
      <c r="C9" s="47"/>
      <c r="D9" s="47"/>
      <c r="E9" s="48"/>
      <c r="F9" s="48"/>
      <c r="G9" s="49"/>
      <c r="H9" s="50"/>
      <c r="I9" s="51"/>
      <c r="J9" s="17"/>
    </row>
    <row r="10" spans="1:13" ht="15">
      <c r="A10" s="52">
        <v>1</v>
      </c>
      <c r="B10" s="19">
        <v>295601</v>
      </c>
      <c r="C10" s="18" t="s">
        <v>1</v>
      </c>
      <c r="D10" s="18" t="s">
        <v>2</v>
      </c>
      <c r="E10" s="20">
        <v>440</v>
      </c>
      <c r="F10" s="116">
        <v>0</v>
      </c>
      <c r="G10" s="21">
        <f aca="true" t="shared" si="0" ref="G10:G19">E10*F10</f>
        <v>0</v>
      </c>
      <c r="H10" s="22">
        <v>0</v>
      </c>
      <c r="I10" s="53">
        <f aca="true" t="shared" si="1" ref="I10:I19">E10*H10</f>
        <v>0</v>
      </c>
      <c r="J10" s="68" t="s">
        <v>3</v>
      </c>
      <c r="K10" s="1" t="s">
        <v>4</v>
      </c>
      <c r="M10" s="2" t="s">
        <v>0</v>
      </c>
    </row>
    <row r="11" spans="1:13" ht="15">
      <c r="A11" s="52">
        <v>2</v>
      </c>
      <c r="B11" s="19">
        <v>295611</v>
      </c>
      <c r="C11" s="18" t="s">
        <v>5</v>
      </c>
      <c r="D11" s="18" t="s">
        <v>6</v>
      </c>
      <c r="E11" s="20">
        <v>8</v>
      </c>
      <c r="F11" s="116">
        <v>0</v>
      </c>
      <c r="G11" s="21">
        <f t="shared" si="0"/>
        <v>0</v>
      </c>
      <c r="H11" s="22">
        <v>0</v>
      </c>
      <c r="I11" s="53">
        <f t="shared" si="1"/>
        <v>0</v>
      </c>
      <c r="J11" s="68" t="s">
        <v>3</v>
      </c>
      <c r="K11" s="1" t="s">
        <v>4</v>
      </c>
      <c r="M11" s="2" t="s">
        <v>0</v>
      </c>
    </row>
    <row r="12" spans="1:13" ht="15">
      <c r="A12" s="52">
        <v>3</v>
      </c>
      <c r="B12" s="19">
        <v>295635</v>
      </c>
      <c r="C12" s="18" t="s">
        <v>7</v>
      </c>
      <c r="D12" s="18" t="s">
        <v>6</v>
      </c>
      <c r="E12" s="20">
        <v>8</v>
      </c>
      <c r="F12" s="116">
        <v>0</v>
      </c>
      <c r="G12" s="21">
        <f t="shared" si="0"/>
        <v>0</v>
      </c>
      <c r="H12" s="22">
        <v>0</v>
      </c>
      <c r="I12" s="53">
        <f t="shared" si="1"/>
        <v>0</v>
      </c>
      <c r="J12" s="68" t="s">
        <v>3</v>
      </c>
      <c r="M12" s="2" t="s">
        <v>0</v>
      </c>
    </row>
    <row r="13" spans="1:13" ht="15">
      <c r="A13" s="52">
        <v>4</v>
      </c>
      <c r="B13" s="19">
        <v>295621</v>
      </c>
      <c r="C13" s="18" t="s">
        <v>8</v>
      </c>
      <c r="D13" s="18" t="s">
        <v>6</v>
      </c>
      <c r="E13" s="20">
        <v>330</v>
      </c>
      <c r="F13" s="116">
        <v>0</v>
      </c>
      <c r="G13" s="21">
        <f t="shared" si="0"/>
        <v>0</v>
      </c>
      <c r="H13" s="22">
        <v>0</v>
      </c>
      <c r="I13" s="53">
        <f t="shared" si="1"/>
        <v>0</v>
      </c>
      <c r="J13" s="68" t="s">
        <v>3</v>
      </c>
      <c r="K13" s="1" t="s">
        <v>4</v>
      </c>
      <c r="M13" s="2" t="s">
        <v>0</v>
      </c>
    </row>
    <row r="14" spans="1:13" ht="15">
      <c r="A14" s="52">
        <v>5</v>
      </c>
      <c r="B14" s="19">
        <v>295631</v>
      </c>
      <c r="C14" s="18" t="s">
        <v>9</v>
      </c>
      <c r="D14" s="18" t="s">
        <v>6</v>
      </c>
      <c r="E14" s="20">
        <v>12</v>
      </c>
      <c r="F14" s="116">
        <v>0</v>
      </c>
      <c r="G14" s="21">
        <f t="shared" si="0"/>
        <v>0</v>
      </c>
      <c r="H14" s="22">
        <v>0</v>
      </c>
      <c r="I14" s="53">
        <f t="shared" si="1"/>
        <v>0</v>
      </c>
      <c r="J14" s="68" t="s">
        <v>3</v>
      </c>
      <c r="K14" s="1" t="s">
        <v>4</v>
      </c>
      <c r="M14" s="2" t="s">
        <v>0</v>
      </c>
    </row>
    <row r="15" spans="1:13" ht="15">
      <c r="A15" s="52">
        <v>6</v>
      </c>
      <c r="B15" s="19">
        <v>295625</v>
      </c>
      <c r="C15" s="18" t="s">
        <v>10</v>
      </c>
      <c r="D15" s="18" t="s">
        <v>6</v>
      </c>
      <c r="E15" s="20">
        <v>35</v>
      </c>
      <c r="F15" s="116">
        <v>0</v>
      </c>
      <c r="G15" s="21">
        <f t="shared" si="0"/>
        <v>0</v>
      </c>
      <c r="H15" s="22">
        <v>0</v>
      </c>
      <c r="I15" s="53">
        <f t="shared" si="1"/>
        <v>0</v>
      </c>
      <c r="J15" s="68" t="s">
        <v>3</v>
      </c>
      <c r="K15" s="1" t="s">
        <v>4</v>
      </c>
      <c r="M15" s="2" t="s">
        <v>0</v>
      </c>
    </row>
    <row r="16" spans="1:13" ht="15">
      <c r="A16" s="52">
        <v>7</v>
      </c>
      <c r="B16" s="19">
        <v>295351</v>
      </c>
      <c r="C16" s="18" t="s">
        <v>11</v>
      </c>
      <c r="D16" s="18" t="s">
        <v>6</v>
      </c>
      <c r="E16" s="20">
        <v>52</v>
      </c>
      <c r="F16" s="116">
        <v>0</v>
      </c>
      <c r="G16" s="21">
        <f t="shared" si="0"/>
        <v>0</v>
      </c>
      <c r="H16" s="22">
        <v>0</v>
      </c>
      <c r="I16" s="53">
        <f t="shared" si="1"/>
        <v>0</v>
      </c>
      <c r="J16" s="68" t="s">
        <v>3</v>
      </c>
      <c r="K16" s="1" t="s">
        <v>4</v>
      </c>
      <c r="M16" s="2" t="s">
        <v>0</v>
      </c>
    </row>
    <row r="17" spans="1:13" ht="15">
      <c r="A17" s="52">
        <v>8</v>
      </c>
      <c r="B17" s="19">
        <v>295315</v>
      </c>
      <c r="C17" s="18" t="s">
        <v>12</v>
      </c>
      <c r="D17" s="18" t="s">
        <v>6</v>
      </c>
      <c r="E17" s="20">
        <v>48</v>
      </c>
      <c r="F17" s="116">
        <v>0</v>
      </c>
      <c r="G17" s="21">
        <f t="shared" si="0"/>
        <v>0</v>
      </c>
      <c r="H17" s="22">
        <v>0</v>
      </c>
      <c r="I17" s="53">
        <f t="shared" si="1"/>
        <v>0</v>
      </c>
      <c r="J17" s="68" t="s">
        <v>3</v>
      </c>
      <c r="K17" s="1" t="s">
        <v>4</v>
      </c>
      <c r="M17" s="2" t="s">
        <v>0</v>
      </c>
    </row>
    <row r="18" spans="1:13" ht="15">
      <c r="A18" s="52">
        <v>9</v>
      </c>
      <c r="B18" s="19">
        <v>295455</v>
      </c>
      <c r="C18" s="18" t="s">
        <v>13</v>
      </c>
      <c r="D18" s="18" t="s">
        <v>6</v>
      </c>
      <c r="E18" s="20">
        <v>12</v>
      </c>
      <c r="F18" s="116">
        <v>0</v>
      </c>
      <c r="G18" s="21">
        <f t="shared" si="0"/>
        <v>0</v>
      </c>
      <c r="H18" s="22">
        <v>0</v>
      </c>
      <c r="I18" s="53">
        <f t="shared" si="1"/>
        <v>0</v>
      </c>
      <c r="J18" s="68" t="s">
        <v>3</v>
      </c>
      <c r="K18" s="1" t="s">
        <v>4</v>
      </c>
      <c r="M18" s="2" t="s">
        <v>0</v>
      </c>
    </row>
    <row r="19" spans="1:13" ht="15.75" thickBot="1">
      <c r="A19" s="54">
        <v>10</v>
      </c>
      <c r="B19" s="24">
        <v>295882</v>
      </c>
      <c r="C19" s="23" t="s">
        <v>14</v>
      </c>
      <c r="D19" s="23" t="s">
        <v>6</v>
      </c>
      <c r="E19" s="25">
        <v>12</v>
      </c>
      <c r="F19" s="117">
        <v>0</v>
      </c>
      <c r="G19" s="26">
        <f t="shared" si="0"/>
        <v>0</v>
      </c>
      <c r="H19" s="27">
        <v>0</v>
      </c>
      <c r="I19" s="55">
        <f t="shared" si="1"/>
        <v>0</v>
      </c>
      <c r="J19" s="69" t="s">
        <v>3</v>
      </c>
      <c r="K19" s="1" t="s">
        <v>4</v>
      </c>
      <c r="M19" s="2" t="s">
        <v>0</v>
      </c>
    </row>
    <row r="20" spans="1:13" s="8" customFormat="1" ht="14.25">
      <c r="A20" s="56"/>
      <c r="B20" s="29"/>
      <c r="C20" s="28" t="s">
        <v>42</v>
      </c>
      <c r="D20" s="28"/>
      <c r="E20" s="30"/>
      <c r="F20" s="30"/>
      <c r="G20" s="31">
        <f>SUM(G10:G19)</f>
        <v>0</v>
      </c>
      <c r="H20" s="32"/>
      <c r="I20" s="57">
        <f>SUM(I10:I19)</f>
        <v>0</v>
      </c>
      <c r="J20" s="70"/>
      <c r="M20" s="10" t="s">
        <v>0</v>
      </c>
    </row>
    <row r="21" spans="1:13" s="9" customFormat="1" ht="19.5" customHeight="1">
      <c r="A21" s="58" t="s">
        <v>43</v>
      </c>
      <c r="B21" s="34"/>
      <c r="C21" s="33"/>
      <c r="D21" s="33"/>
      <c r="E21" s="35"/>
      <c r="F21" s="35"/>
      <c r="G21" s="36"/>
      <c r="H21" s="37"/>
      <c r="I21" s="59"/>
      <c r="J21" s="71"/>
      <c r="M21" s="11"/>
    </row>
    <row r="22" spans="1:13" ht="15">
      <c r="A22" s="52">
        <v>11</v>
      </c>
      <c r="B22" s="19">
        <v>210220101</v>
      </c>
      <c r="C22" s="18" t="s">
        <v>16</v>
      </c>
      <c r="D22" s="18" t="s">
        <v>2</v>
      </c>
      <c r="E22" s="20">
        <v>440</v>
      </c>
      <c r="F22" s="116">
        <v>0</v>
      </c>
      <c r="G22" s="21">
        <f aca="true" t="shared" si="2" ref="G22:G28">E22*F22</f>
        <v>0</v>
      </c>
      <c r="H22" s="22">
        <v>0.497</v>
      </c>
      <c r="I22" s="53">
        <f aca="true" t="shared" si="3" ref="I22:I28">E22*H22</f>
        <v>218.68</v>
      </c>
      <c r="J22" s="68" t="s">
        <v>3</v>
      </c>
      <c r="M22" s="2" t="s">
        <v>15</v>
      </c>
    </row>
    <row r="23" spans="1:13" ht="15">
      <c r="A23" s="52">
        <v>12</v>
      </c>
      <c r="B23" s="19">
        <v>210220221</v>
      </c>
      <c r="C23" s="18" t="s">
        <v>17</v>
      </c>
      <c r="D23" s="18" t="s">
        <v>6</v>
      </c>
      <c r="E23" s="20">
        <v>8</v>
      </c>
      <c r="F23" s="116">
        <v>0</v>
      </c>
      <c r="G23" s="21">
        <f t="shared" si="2"/>
        <v>0</v>
      </c>
      <c r="H23" s="22">
        <v>1.33</v>
      </c>
      <c r="I23" s="53">
        <f t="shared" si="3"/>
        <v>10.64</v>
      </c>
      <c r="J23" s="68" t="s">
        <v>3</v>
      </c>
      <c r="M23" s="2" t="s">
        <v>15</v>
      </c>
    </row>
    <row r="24" spans="1:13" ht="15">
      <c r="A24" s="52">
        <v>13</v>
      </c>
      <c r="B24" s="19">
        <v>210220301</v>
      </c>
      <c r="C24" s="18" t="s">
        <v>18</v>
      </c>
      <c r="D24" s="18" t="s">
        <v>6</v>
      </c>
      <c r="E24" s="20">
        <v>330</v>
      </c>
      <c r="F24" s="116">
        <v>0</v>
      </c>
      <c r="G24" s="21">
        <f t="shared" si="2"/>
        <v>0</v>
      </c>
      <c r="H24" s="22">
        <v>0.251</v>
      </c>
      <c r="I24" s="53">
        <f t="shared" si="3"/>
        <v>82.83</v>
      </c>
      <c r="J24" s="68" t="s">
        <v>3</v>
      </c>
      <c r="M24" s="2" t="s">
        <v>15</v>
      </c>
    </row>
    <row r="25" spans="1:13" ht="15">
      <c r="A25" s="52">
        <v>14</v>
      </c>
      <c r="B25" s="19">
        <v>210220302</v>
      </c>
      <c r="C25" s="18" t="s">
        <v>19</v>
      </c>
      <c r="D25" s="18" t="s">
        <v>6</v>
      </c>
      <c r="E25" s="20">
        <v>12</v>
      </c>
      <c r="F25" s="116">
        <v>0</v>
      </c>
      <c r="G25" s="21">
        <f t="shared" si="2"/>
        <v>0</v>
      </c>
      <c r="H25" s="22">
        <v>0.352</v>
      </c>
      <c r="I25" s="53">
        <f t="shared" si="3"/>
        <v>4.22</v>
      </c>
      <c r="J25" s="68" t="s">
        <v>3</v>
      </c>
      <c r="M25" s="2" t="s">
        <v>15</v>
      </c>
    </row>
    <row r="26" spans="1:13" ht="15">
      <c r="A26" s="52">
        <v>15</v>
      </c>
      <c r="B26" s="19">
        <v>210220301</v>
      </c>
      <c r="C26" s="18" t="s">
        <v>18</v>
      </c>
      <c r="D26" s="18" t="s">
        <v>6</v>
      </c>
      <c r="E26" s="20">
        <v>35</v>
      </c>
      <c r="F26" s="116">
        <v>0</v>
      </c>
      <c r="G26" s="21">
        <f t="shared" si="2"/>
        <v>0</v>
      </c>
      <c r="H26" s="22">
        <v>0.251</v>
      </c>
      <c r="I26" s="53">
        <f t="shared" si="3"/>
        <v>8.79</v>
      </c>
      <c r="J26" s="68" t="s">
        <v>3</v>
      </c>
      <c r="M26" s="2" t="s">
        <v>15</v>
      </c>
    </row>
    <row r="27" spans="1:13" ht="15">
      <c r="A27" s="52">
        <v>16</v>
      </c>
      <c r="B27" s="19">
        <v>210220372</v>
      </c>
      <c r="C27" s="18" t="s">
        <v>20</v>
      </c>
      <c r="D27" s="18" t="s">
        <v>6</v>
      </c>
      <c r="E27" s="20">
        <v>12</v>
      </c>
      <c r="F27" s="116">
        <v>0</v>
      </c>
      <c r="G27" s="21">
        <f t="shared" si="2"/>
        <v>0</v>
      </c>
      <c r="H27" s="22">
        <v>0.87</v>
      </c>
      <c r="I27" s="53">
        <f t="shared" si="3"/>
        <v>10.44</v>
      </c>
      <c r="J27" s="68" t="s">
        <v>3</v>
      </c>
      <c r="M27" s="2" t="s">
        <v>15</v>
      </c>
    </row>
    <row r="28" spans="1:13" ht="15.75" thickBot="1">
      <c r="A28" s="54">
        <v>17</v>
      </c>
      <c r="B28" s="24">
        <v>210220401</v>
      </c>
      <c r="C28" s="23" t="s">
        <v>21</v>
      </c>
      <c r="D28" s="23" t="s">
        <v>6</v>
      </c>
      <c r="E28" s="25">
        <v>12</v>
      </c>
      <c r="F28" s="117">
        <v>0</v>
      </c>
      <c r="G28" s="26">
        <f t="shared" si="2"/>
        <v>0</v>
      </c>
      <c r="H28" s="27">
        <v>0.18</v>
      </c>
      <c r="I28" s="55">
        <f t="shared" si="3"/>
        <v>2.16</v>
      </c>
      <c r="J28" s="69" t="s">
        <v>3</v>
      </c>
      <c r="M28" s="2" t="s">
        <v>15</v>
      </c>
    </row>
    <row r="29" spans="1:13" s="8" customFormat="1" ht="14.25">
      <c r="A29" s="56"/>
      <c r="B29" s="29"/>
      <c r="C29" s="28" t="s">
        <v>42</v>
      </c>
      <c r="D29" s="28"/>
      <c r="E29" s="30"/>
      <c r="F29" s="30"/>
      <c r="G29" s="31">
        <f>SUM(G22:G28)</f>
        <v>0</v>
      </c>
      <c r="H29" s="32"/>
      <c r="I29" s="57">
        <f>SUM(I22:I28)</f>
        <v>337.76</v>
      </c>
      <c r="J29" s="70"/>
      <c r="M29" s="10" t="s">
        <v>15</v>
      </c>
    </row>
    <row r="30" spans="1:13" s="9" customFormat="1" ht="19.5" customHeight="1">
      <c r="A30" s="58" t="s">
        <v>44</v>
      </c>
      <c r="B30" s="34"/>
      <c r="C30" s="33"/>
      <c r="D30" s="33"/>
      <c r="E30" s="35"/>
      <c r="F30" s="35"/>
      <c r="G30" s="36"/>
      <c r="H30" s="37"/>
      <c r="I30" s="59"/>
      <c r="J30" s="71"/>
      <c r="M30" s="11"/>
    </row>
    <row r="31" spans="1:13" ht="15.75" thickBot="1">
      <c r="A31" s="54">
        <v>18</v>
      </c>
      <c r="B31" s="24">
        <v>210990011</v>
      </c>
      <c r="C31" s="23" t="s">
        <v>23</v>
      </c>
      <c r="D31" s="23" t="s">
        <v>24</v>
      </c>
      <c r="E31" s="25">
        <v>20</v>
      </c>
      <c r="F31" s="117">
        <v>0</v>
      </c>
      <c r="G31" s="26">
        <f>E31*F31</f>
        <v>0</v>
      </c>
      <c r="H31" s="27">
        <v>1.176</v>
      </c>
      <c r="I31" s="55">
        <f>E31*H31</f>
        <v>23.52</v>
      </c>
      <c r="J31" s="69" t="s">
        <v>3</v>
      </c>
      <c r="K31" s="1" t="s">
        <v>4</v>
      </c>
      <c r="M31" s="2" t="s">
        <v>22</v>
      </c>
    </row>
    <row r="32" spans="1:13" s="8" customFormat="1" ht="15" thickBot="1">
      <c r="A32" s="60"/>
      <c r="B32" s="61"/>
      <c r="C32" s="62" t="s">
        <v>42</v>
      </c>
      <c r="D32" s="62"/>
      <c r="E32" s="63"/>
      <c r="F32" s="63"/>
      <c r="G32" s="64">
        <f>SUM(G31:G31)</f>
        <v>0</v>
      </c>
      <c r="H32" s="65"/>
      <c r="I32" s="66">
        <f>SUM(I31:I31)</f>
        <v>23.52</v>
      </c>
      <c r="J32" s="72"/>
      <c r="M32" s="8" t="s">
        <v>22</v>
      </c>
    </row>
    <row r="33" spans="2:9" ht="15">
      <c r="B33" s="4"/>
      <c r="E33" s="3"/>
      <c r="F33" s="3"/>
      <c r="G33" s="5"/>
      <c r="H33" s="6"/>
      <c r="I33" s="7"/>
    </row>
    <row r="34" spans="1:9" ht="15">
      <c r="A34" s="1" t="s">
        <v>46</v>
      </c>
      <c r="B34" s="4"/>
      <c r="E34" s="3"/>
      <c r="F34" s="3"/>
      <c r="G34" s="5"/>
      <c r="H34" s="6"/>
      <c r="I34" s="7"/>
    </row>
    <row r="35" spans="1:9" ht="15">
      <c r="A35" s="1" t="s">
        <v>47</v>
      </c>
      <c r="B35" s="4"/>
      <c r="E35" s="3"/>
      <c r="F35" s="3"/>
      <c r="G35" s="5"/>
      <c r="H35" s="6"/>
      <c r="I35" s="7"/>
    </row>
    <row r="36" spans="2:9" ht="15">
      <c r="B36" s="4"/>
      <c r="E36" s="3"/>
      <c r="F36" s="3"/>
      <c r="G36" s="5"/>
      <c r="H36" s="6"/>
      <c r="I36" s="7"/>
    </row>
    <row r="37" spans="2:9" ht="15">
      <c r="B37" s="4"/>
      <c r="E37" s="3"/>
      <c r="F37" s="3"/>
      <c r="G37" s="5"/>
      <c r="H37" s="6"/>
      <c r="I37" s="7"/>
    </row>
    <row r="38" spans="2:9" ht="15">
      <c r="B38" s="4"/>
      <c r="E38" s="3"/>
      <c r="F38" s="3"/>
      <c r="G38" s="5"/>
      <c r="H38" s="6"/>
      <c r="I38" s="7"/>
    </row>
    <row r="39" spans="2:9" ht="15">
      <c r="B39" s="4"/>
      <c r="E39" s="3"/>
      <c r="F39" s="3"/>
      <c r="G39" s="5"/>
      <c r="H39" s="6"/>
      <c r="I39" s="7"/>
    </row>
    <row r="40" spans="2:9" ht="15">
      <c r="B40" s="4"/>
      <c r="E40" s="3"/>
      <c r="F40" s="3"/>
      <c r="G40" s="5"/>
      <c r="H40" s="6"/>
      <c r="I40" s="7"/>
    </row>
    <row r="41" spans="2:9" ht="15">
      <c r="B41" s="4"/>
      <c r="E41" s="3"/>
      <c r="F41" s="3"/>
      <c r="G41" s="5"/>
      <c r="H41" s="6"/>
      <c r="I41" s="7"/>
    </row>
    <row r="42" spans="2:9" ht="15">
      <c r="B42" s="4"/>
      <c r="E42" s="3"/>
      <c r="F42" s="3"/>
      <c r="G42" s="5"/>
      <c r="H42" s="6"/>
      <c r="I42" s="7"/>
    </row>
    <row r="43" spans="2:9" ht="15">
      <c r="B43" s="4"/>
      <c r="E43" s="3"/>
      <c r="F43" s="3"/>
      <c r="G43" s="5"/>
      <c r="H43" s="6"/>
      <c r="I43" s="7"/>
    </row>
    <row r="44" spans="2:9" ht="15">
      <c r="B44" s="4"/>
      <c r="E44" s="3"/>
      <c r="F44" s="3"/>
      <c r="G44" s="5"/>
      <c r="H44" s="6"/>
      <c r="I44" s="7"/>
    </row>
  </sheetData>
  <sheetProtection/>
  <printOptions horizontalCentered="1"/>
  <pageMargins left="0.7" right="0.7" top="0.787401575" bottom="0.787401575" header="0.3" footer="0.3"/>
  <pageSetup fitToHeight="0" fitToWidth="1" horizontalDpi="600" verticalDpi="600" orientation="portrait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Andrea Musilova</cp:lastModifiedBy>
  <dcterms:created xsi:type="dcterms:W3CDTF">2016-03-03T11:21:36Z</dcterms:created>
  <dcterms:modified xsi:type="dcterms:W3CDTF">2017-02-23T11:27:04Z</dcterms:modified>
  <cp:category/>
  <cp:version/>
  <cp:contentType/>
  <cp:contentStatus/>
</cp:coreProperties>
</file>