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krycí list" sheetId="1" r:id="rId1"/>
    <sheet name="objekt" sheetId="2" r:id="rId2"/>
  </sheets>
  <definedNames>
    <definedName name="_xlnm.Print_Titles" localSheetId="1">'objekt'!$6:$9</definedName>
    <definedName name="_xlnm.Print_Area" localSheetId="1">'objekt'!$A$1:$L$44</definedName>
  </definedNames>
  <calcPr fullCalcOnLoad="1"/>
</workbook>
</file>

<file path=xl/sharedStrings.xml><?xml version="1.0" encoding="utf-8"?>
<sst xmlns="http://schemas.openxmlformats.org/spreadsheetml/2006/main" count="168" uniqueCount="111">
  <si>
    <t>Název stavby :</t>
  </si>
  <si>
    <t>Poř.</t>
  </si>
  <si>
    <t>Název položky</t>
  </si>
  <si>
    <t>MJ</t>
  </si>
  <si>
    <t>Množství celkem</t>
  </si>
  <si>
    <t>Cena dodávky jednotková</t>
  </si>
  <si>
    <t>Dodávka celkem</t>
  </si>
  <si>
    <t>Cena montáže jednotková</t>
  </si>
  <si>
    <t>Montáž celkem</t>
  </si>
  <si>
    <t>Práce celkem</t>
  </si>
  <si>
    <t>výkaz výměr</t>
  </si>
  <si>
    <t>Poznámka položky, technická, technologická specifikace, komentář k položce</t>
  </si>
  <si>
    <t>číslo</t>
  </si>
  <si>
    <t>Číslo</t>
  </si>
  <si>
    <t>pol.</t>
  </si>
  <si>
    <t>položky</t>
  </si>
  <si>
    <t>Díl:</t>
  </si>
  <si>
    <t>Příprava a očištění skalního svahu</t>
  </si>
  <si>
    <t>m2</t>
  </si>
  <si>
    <t>m3</t>
  </si>
  <si>
    <t>Zajištění skalního svahu</t>
  </si>
  <si>
    <t>m</t>
  </si>
  <si>
    <t>kus</t>
  </si>
  <si>
    <t>Dolam ve skal stěn, hor. 4 - 5 hor způs ručním nářadím</t>
  </si>
  <si>
    <t>Nátěr kot. prvků - zink barva, antikorozní ochrana, vydatnost 35 kg/m2</t>
  </si>
  <si>
    <t>Zemní práce</t>
  </si>
  <si>
    <t>-</t>
  </si>
  <si>
    <t>kpl</t>
  </si>
  <si>
    <t>Celkem za díl:</t>
  </si>
  <si>
    <t>Ostatní práce</t>
  </si>
  <si>
    <t>Zařízení staveniště</t>
  </si>
  <si>
    <t>Zabezpečení staveniště</t>
  </si>
  <si>
    <t>Geodetické zaměření</t>
  </si>
  <si>
    <t>pronájem obytných buněk, kontejneru na nářadí apod.</t>
  </si>
  <si>
    <t>oplocení příp. jiný typ zajištění zařízení staveniště</t>
  </si>
  <si>
    <t>zaměření v systému S-JTSK a B.p.v.</t>
  </si>
  <si>
    <t>Projekt (akce):</t>
  </si>
  <si>
    <t>Část (objekt):</t>
  </si>
  <si>
    <t>Zadavatel, investor:</t>
  </si>
  <si>
    <t>Zpracovatel:</t>
  </si>
  <si>
    <t>Datum:</t>
  </si>
  <si>
    <t>Počet stránek:                          1</t>
  </si>
  <si>
    <t>Hlavní části stavby:</t>
  </si>
  <si>
    <t>Ostatní náklady stavby:</t>
  </si>
  <si>
    <t>Celkem hlavní části stavby:</t>
  </si>
  <si>
    <t>Celkem ostatní náklady stavby:</t>
  </si>
  <si>
    <t>Základ pro DPH</t>
  </si>
  <si>
    <t>DPH 21%</t>
  </si>
  <si>
    <t xml:space="preserve">CENA ZA STAVBU CELKEM </t>
  </si>
  <si>
    <t>Vypracoval</t>
  </si>
  <si>
    <t>Jméno:</t>
  </si>
  <si>
    <t>Podpis, razítko:</t>
  </si>
  <si>
    <t>Realizace</t>
  </si>
  <si>
    <t>Zakládání, zvláštní základy, zpevňování hornin</t>
  </si>
  <si>
    <t>Vrty pro injektáž povrchové D do 56 mm hl. do 25 m</t>
  </si>
  <si>
    <t>vrtání ručními vzduchovými kladivy</t>
  </si>
  <si>
    <t>zařízení staveniště</t>
  </si>
  <si>
    <t>zaměření skutečného stavu</t>
  </si>
  <si>
    <t>Odstranění křovin a náletu</t>
  </si>
  <si>
    <t>odstranění vegetace, náletů a křovin z partií skalních i zemních svahů; realizováno ručně, částečně horolezeckým způsobem, vyškolenými pracovníky, včetně odvozu</t>
  </si>
  <si>
    <t>Odstranění pařezu</t>
  </si>
  <si>
    <t>kácení stromů motorovou pilou, zčásti prováděno horolezeckým způsobem, včetně odvozu</t>
  </si>
  <si>
    <t>odstranění pařezu dle závěrečné zprávy (pravá horní část stěny)</t>
  </si>
  <si>
    <t>10m x 1m = 10m2
4 x 4m = 16m2</t>
  </si>
  <si>
    <t>Očištění skalní stěny</t>
  </si>
  <si>
    <t>odstranění volných částí a bloků; realizováno ručně, částečně horolezeckým způsobem, vyškolenými pracovníky pomocí ručního nářadí, čištění puklin skaního výchozu</t>
  </si>
  <si>
    <t>očištění skalního výchozu
6 x 2m = 12m2
0.75 x 6m = 4.5m2</t>
  </si>
  <si>
    <t>Odkopávky a prokopávky nezapažené v hornině tř. 3</t>
  </si>
  <si>
    <t>odkopávky ruční technikou za korunou obkladní zdi, materiál bude rozprostřen v ploše svahu</t>
  </si>
  <si>
    <t>odtěžování lokálních partií skalního výchozu, demolice podezdívky a porušené horní hrany skalní stěny, odtěžení horniny pro vytvoření úložného prahu</t>
  </si>
  <si>
    <t>odhad 2.3m3</t>
  </si>
  <si>
    <t>délka úpravy    hloubka
12m                   0.3m
odkopávky
12 x 0.3m = 3.6m3</t>
  </si>
  <si>
    <t>Pokládka biodegradační protierozní rohože</t>
  </si>
  <si>
    <t>délka 12m
šířka 1m
plocha = 12 x 1 = 12m2</t>
  </si>
  <si>
    <t>pokládka jutové nebo kokosové rohože na odkopaný pruh svahu za korunou obkladní zdi, včetně ocelových skob z žebírkové oceli dl. min. 0.4m</t>
  </si>
  <si>
    <t>Založení trávníku ručním pohozem travního semena</t>
  </si>
  <si>
    <t>ruční pohoz travního semene</t>
  </si>
  <si>
    <t>dtto. jako pol. 6</t>
  </si>
  <si>
    <t>svorníky CKT 22
4ks á 3m = 4 x 3 = 12m</t>
  </si>
  <si>
    <t>Ocelový tyčový svorník CKT 22, včetně roznášecí ocelové desky a matice</t>
  </si>
  <si>
    <t>dtto. jako pol. 8</t>
  </si>
  <si>
    <t>kotevní tyče pro zajištění lavic pískovce skalního výchozu</t>
  </si>
  <si>
    <t>Dodání injektážních hmot pro kotev prvky včetně provedení cementové zálivky</t>
  </si>
  <si>
    <t>dodání hmot a provedení kotevní zálivky prvků zajištění; hydraulická směs pro kotvení, plnivo do max. velikosti zrna 
3mm, směs je objemově stálá, má rychlý nárůst pevnosti, pevnost v tlaku po 28 dnech min. 25 MPa, w=0.5, použití portlandského směsného cementu ve smyslu ČSN EN 197-1 Cement. Složení, jakostní požadavky a kritéria pro stanovení shody. Část 1: Cementy pro obecné použití</t>
  </si>
  <si>
    <t>nátěr hlav, matic a roznášecích desek kotevních prvků z pol. 9</t>
  </si>
  <si>
    <t>nátěr kotevních prvků;  zinková krycí nátěrová hmota pro venkovní užití, je nezbytné zbavit natírané plochy korozních zplodin</t>
  </si>
  <si>
    <t>Odstranění spár kamenného zdiva</t>
  </si>
  <si>
    <t>Rozebrání kamenného zdiva</t>
  </si>
  <si>
    <t>10 x 0.8 x 0.5m = 4m3</t>
  </si>
  <si>
    <t>dodání hmot a provedení zálivky vrtů pro svorníky 
CKT 22
4ks á 3m = 12m
spotřeba 8l/1bm
12 x 8 = 96l</t>
  </si>
  <si>
    <t>Spárování kamenného zdiva</t>
  </si>
  <si>
    <t>dtto. jako pol. 13</t>
  </si>
  <si>
    <t>rozebrání koruny obkladní zdi</t>
  </si>
  <si>
    <t>11 x 10m = 110m2
odstranění na ploše 75%
110 x 0.75 = 82.5m2</t>
  </si>
  <si>
    <t>Montáž lešení řadového trubkového lehkého s podlahami zatížení do 200 kg/m2 š do 1,5 m v do 10 m</t>
  </si>
  <si>
    <t>6 podlah
š 1.5m
d 10m</t>
  </si>
  <si>
    <t>trubkové lešení pro zajištění rekonstrukce obkladní zdi</t>
  </si>
  <si>
    <t>Příplatek k lešení řadovému trubkovému lehkému s podlahami š 1,5 m v 10 m za první a ZKD den použití</t>
  </si>
  <si>
    <t>příplatek ZKD použití lešení (cca 30 dní)</t>
  </si>
  <si>
    <t>dtto. jako pol. 15</t>
  </si>
  <si>
    <t>hloubkové odstranění spár kamenného zdiva obkladní zdi, včetně odvozu odpadu (odstraněné spárovací hmoty)</t>
  </si>
  <si>
    <t>přespárování zdiva obkladní zdi (včetně nové spárovací hmoty)</t>
  </si>
  <si>
    <t>Kamenné zdivo na MC</t>
  </si>
  <si>
    <t>nové vyzdění koruny obkladní zdi</t>
  </si>
  <si>
    <t>Děčín - skalní svah u Via Ferraty Děčín</t>
  </si>
  <si>
    <t>ROZPOČTOVÉ NÁKLADY - ZAJIŠTĚNÍ SKALNÍHO SVAHU VČETNĚ A LIKVIDACE ZELENĚ</t>
  </si>
  <si>
    <t>Demontáž lešení řadového trubkového lehkého s podlahami zatížení do 200 kg/m2 š do 1,5 m v do 10 m</t>
  </si>
  <si>
    <t>10.6.2016</t>
  </si>
  <si>
    <t>Statutární město Děčín, Mírové nám. 1175/5, 405 38 Děčín IV   IČO: 00261238</t>
  </si>
  <si>
    <t>Soupis prací včetně výkazu výměr</t>
  </si>
  <si>
    <t>KRYCÍ LIST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</si>
</sst>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.00&quot; Kč&quot;;* \-#,##0.00&quot; Kč&quot;;* _-\-??&quot; Kč&quot;;@"/>
    <numFmt numFmtId="165" formatCode="_-* #,##0.00\ [$Kč-405]_-;\-* #,##0.00\ [$Kč-405]_-;_-* \-??\ [$Kč-405]_-;_-@_-"/>
    <numFmt numFmtId="166" formatCode="#,##0&quot; Kč&quot;"/>
    <numFmt numFmtId="167" formatCode="[$-405]d\.\ mmmm\ yyyy"/>
  </numFmts>
  <fonts count="58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8"/>
      <name val="Arial CE"/>
      <family val="2"/>
    </font>
    <font>
      <sz val="18"/>
      <color indexed="8"/>
      <name val="Arial CE"/>
      <family val="2"/>
    </font>
    <font>
      <b/>
      <sz val="10"/>
      <name val="Arial CE"/>
      <family val="2"/>
    </font>
    <font>
      <b/>
      <sz val="12"/>
      <name val="Cambria"/>
      <family val="1"/>
    </font>
    <font>
      <sz val="11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sz val="8"/>
      <name val="Arial"/>
      <family val="2"/>
    </font>
    <font>
      <b/>
      <i/>
      <sz val="9"/>
      <name val="Calibri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66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2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0" borderId="10" xfId="37" applyFont="1" applyFill="1" applyBorder="1" applyAlignment="1">
      <alignment horizontal="center" vertical="top"/>
      <protection/>
    </xf>
    <xf numFmtId="0" fontId="4" fillId="0" borderId="10" xfId="37" applyFont="1" applyFill="1" applyBorder="1" applyAlignment="1">
      <alignment vertical="top" wrapText="1"/>
      <protection/>
    </xf>
    <xf numFmtId="4" fontId="4" fillId="0" borderId="10" xfId="37" applyNumberFormat="1" applyFont="1" applyFill="1" applyBorder="1" applyAlignment="1">
      <alignment horizontal="center" vertical="top" wrapText="1"/>
      <protection/>
    </xf>
    <xf numFmtId="4" fontId="4" fillId="0" borderId="10" xfId="37" applyNumberFormat="1" applyFont="1" applyFill="1" applyBorder="1" applyAlignment="1" applyProtection="1">
      <alignment vertical="top" wrapText="1"/>
      <protection/>
    </xf>
    <xf numFmtId="0" fontId="4" fillId="0" borderId="10" xfId="37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11" xfId="37" applyFont="1" applyFill="1" applyBorder="1" applyAlignment="1">
      <alignment horizontal="center" vertical="top"/>
      <protection/>
    </xf>
    <xf numFmtId="0" fontId="4" fillId="0" borderId="11" xfId="37" applyFont="1" applyFill="1" applyBorder="1" applyAlignment="1">
      <alignment vertical="top" wrapText="1"/>
      <protection/>
    </xf>
    <xf numFmtId="4" fontId="4" fillId="0" borderId="11" xfId="37" applyNumberFormat="1" applyFont="1" applyFill="1" applyBorder="1" applyAlignment="1">
      <alignment horizontal="center" vertical="top" wrapText="1"/>
      <protection/>
    </xf>
    <xf numFmtId="4" fontId="4" fillId="0" borderId="11" xfId="37" applyNumberFormat="1" applyFont="1" applyFill="1" applyBorder="1" applyAlignment="1" applyProtection="1">
      <alignment vertical="top" wrapText="1"/>
      <protection/>
    </xf>
    <xf numFmtId="49" fontId="3" fillId="9" borderId="12" xfId="48" applyNumberFormat="1" applyFont="1" applyFill="1" applyBorder="1" applyProtection="1">
      <alignment/>
      <protection locked="0"/>
    </xf>
    <xf numFmtId="49" fontId="3" fillId="9" borderId="13" xfId="48" applyNumberFormat="1" applyFont="1" applyFill="1" applyBorder="1" applyAlignment="1" applyProtection="1">
      <alignment/>
      <protection locked="0"/>
    </xf>
    <xf numFmtId="49" fontId="3" fillId="9" borderId="14" xfId="48" applyNumberFormat="1" applyFont="1" applyFill="1" applyBorder="1" applyAlignment="1" applyProtection="1">
      <alignment/>
      <protection locked="0"/>
    </xf>
    <xf numFmtId="49" fontId="3" fillId="32" borderId="15" xfId="48" applyNumberFormat="1" applyFont="1" applyFill="1" applyBorder="1" applyProtection="1">
      <alignment/>
      <protection locked="0"/>
    </xf>
    <xf numFmtId="0" fontId="3" fillId="9" borderId="16" xfId="37" applyFont="1" applyFill="1" applyBorder="1" applyAlignment="1">
      <alignment vertical="top" wrapText="1"/>
      <protection/>
    </xf>
    <xf numFmtId="49" fontId="3" fillId="33" borderId="12" xfId="48" applyNumberFormat="1" applyFont="1" applyFill="1" applyBorder="1" applyProtection="1">
      <alignment/>
      <protection locked="0"/>
    </xf>
    <xf numFmtId="49" fontId="3" fillId="34" borderId="12" xfId="48" applyNumberFormat="1" applyFont="1" applyFill="1" applyBorder="1" applyProtection="1">
      <alignment/>
      <protection locked="0"/>
    </xf>
    <xf numFmtId="49" fontId="3" fillId="34" borderId="13" xfId="48" applyNumberFormat="1" applyFont="1" applyFill="1" applyBorder="1" applyAlignment="1" applyProtection="1">
      <alignment/>
      <protection locked="0"/>
    </xf>
    <xf numFmtId="49" fontId="3" fillId="34" borderId="14" xfId="48" applyNumberFormat="1" applyFont="1" applyFill="1" applyBorder="1" applyAlignment="1" applyProtection="1">
      <alignment/>
      <protection locked="0"/>
    </xf>
    <xf numFmtId="0" fontId="3" fillId="34" borderId="16" xfId="37" applyFont="1" applyFill="1" applyBorder="1" applyAlignment="1">
      <alignment vertical="top" wrapText="1"/>
      <protection/>
    </xf>
    <xf numFmtId="4" fontId="3" fillId="34" borderId="17" xfId="37" applyNumberFormat="1" applyFont="1" applyFill="1" applyBorder="1" applyAlignment="1" applyProtection="1">
      <alignment vertical="top" wrapText="1"/>
      <protection/>
    </xf>
    <xf numFmtId="4" fontId="3" fillId="34" borderId="18" xfId="37" applyNumberFormat="1" applyFont="1" applyFill="1" applyBorder="1" applyAlignment="1" applyProtection="1">
      <alignment vertical="top" wrapText="1"/>
      <protection/>
    </xf>
    <xf numFmtId="4" fontId="3" fillId="9" borderId="17" xfId="37" applyNumberFormat="1" applyFont="1" applyFill="1" applyBorder="1" applyAlignment="1" applyProtection="1">
      <alignment vertical="top" wrapText="1"/>
      <protection/>
    </xf>
    <xf numFmtId="4" fontId="3" fillId="9" borderId="18" xfId="37" applyNumberFormat="1" applyFont="1" applyFill="1" applyBorder="1" applyAlignment="1" applyProtection="1">
      <alignment vertical="top" wrapText="1"/>
      <protection/>
    </xf>
    <xf numFmtId="49" fontId="3" fillId="33" borderId="19" xfId="48" applyNumberFormat="1" applyFont="1" applyFill="1" applyBorder="1" applyAlignment="1" applyProtection="1">
      <alignment/>
      <protection locked="0"/>
    </xf>
    <xf numFmtId="49" fontId="3" fillId="33" borderId="20" xfId="48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4" fontId="4" fillId="0" borderId="10" xfId="37" applyNumberFormat="1" applyFont="1" applyFill="1" applyBorder="1" applyAlignment="1" applyProtection="1">
      <alignment horizontal="center" vertical="top" wrapText="1"/>
      <protection/>
    </xf>
    <xf numFmtId="0" fontId="3" fillId="32" borderId="16" xfId="37" applyFont="1" applyFill="1" applyBorder="1" applyAlignment="1">
      <alignment vertical="top" wrapText="1"/>
      <protection/>
    </xf>
    <xf numFmtId="4" fontId="3" fillId="32" borderId="17" xfId="37" applyNumberFormat="1" applyFont="1" applyFill="1" applyBorder="1" applyAlignment="1" applyProtection="1">
      <alignment vertical="top" wrapText="1"/>
      <protection/>
    </xf>
    <xf numFmtId="4" fontId="3" fillId="32" borderId="18" xfId="37" applyNumberFormat="1" applyFont="1" applyFill="1" applyBorder="1" applyAlignment="1" applyProtection="1">
      <alignment vertical="top" wrapText="1"/>
      <protection/>
    </xf>
    <xf numFmtId="0" fontId="8" fillId="0" borderId="21" xfId="38" applyFont="1" applyFill="1" applyBorder="1">
      <alignment/>
      <protection/>
    </xf>
    <xf numFmtId="0" fontId="8" fillId="0" borderId="0" xfId="38" applyFont="1" applyFill="1" applyBorder="1">
      <alignment/>
      <protection/>
    </xf>
    <xf numFmtId="0" fontId="8" fillId="0" borderId="22" xfId="38" applyFont="1" applyFill="1" applyBorder="1">
      <alignment/>
      <protection/>
    </xf>
    <xf numFmtId="0" fontId="12" fillId="0" borderId="23" xfId="38" applyFont="1" applyFill="1" applyBorder="1" applyAlignment="1">
      <alignment vertical="center"/>
      <protection/>
    </xf>
    <xf numFmtId="0" fontId="12" fillId="0" borderId="24" xfId="38" applyFont="1" applyFill="1" applyBorder="1" applyAlignment="1">
      <alignment vertical="center"/>
      <protection/>
    </xf>
    <xf numFmtId="49" fontId="15" fillId="0" borderId="25" xfId="38" applyNumberFormat="1" applyFont="1" applyFill="1" applyBorder="1" applyAlignment="1">
      <alignment horizontal="left" vertical="center"/>
      <protection/>
    </xf>
    <xf numFmtId="0" fontId="16" fillId="0" borderId="26" xfId="38" applyFont="1" applyFill="1" applyBorder="1" applyAlignment="1">
      <alignment vertical="center"/>
      <protection/>
    </xf>
    <xf numFmtId="0" fontId="15" fillId="0" borderId="27" xfId="38" applyFont="1" applyFill="1" applyBorder="1" applyAlignment="1">
      <alignment vertical="center"/>
      <protection/>
    </xf>
    <xf numFmtId="0" fontId="8" fillId="0" borderId="21" xfId="38" applyFont="1" applyFill="1" applyBorder="1" applyAlignment="1">
      <alignment vertical="center"/>
      <protection/>
    </xf>
    <xf numFmtId="0" fontId="8" fillId="0" borderId="0" xfId="38" applyFont="1" applyFill="1" applyBorder="1" applyAlignment="1">
      <alignment vertical="center"/>
      <protection/>
    </xf>
    <xf numFmtId="0" fontId="8" fillId="0" borderId="22" xfId="38" applyFont="1" applyFill="1" applyBorder="1" applyAlignment="1">
      <alignment vertical="center"/>
      <protection/>
    </xf>
    <xf numFmtId="49" fontId="18" fillId="0" borderId="21" xfId="38" applyNumberFormat="1" applyFont="1" applyFill="1" applyBorder="1" applyAlignment="1">
      <alignment vertical="center" wrapText="1"/>
      <protection/>
    </xf>
    <xf numFmtId="49" fontId="12" fillId="0" borderId="21" xfId="38" applyNumberFormat="1" applyFont="1" applyFill="1" applyBorder="1" applyAlignment="1">
      <alignment vertical="center" wrapText="1"/>
      <protection/>
    </xf>
    <xf numFmtId="166" fontId="19" fillId="0" borderId="0" xfId="38" applyNumberFormat="1" applyFont="1" applyFill="1" applyBorder="1" applyAlignment="1">
      <alignment vertical="center"/>
      <protection/>
    </xf>
    <xf numFmtId="0" fontId="18" fillId="0" borderId="28" xfId="38" applyFont="1" applyFill="1" applyBorder="1" applyAlignment="1">
      <alignment vertical="center"/>
      <protection/>
    </xf>
    <xf numFmtId="166" fontId="21" fillId="0" borderId="29" xfId="38" applyNumberFormat="1" applyFont="1" applyFill="1" applyBorder="1" applyAlignment="1">
      <alignment vertical="center"/>
      <protection/>
    </xf>
    <xf numFmtId="0" fontId="9" fillId="0" borderId="30" xfId="38" applyFont="1" applyFill="1" applyBorder="1" applyAlignment="1">
      <alignment vertical="center"/>
      <protection/>
    </xf>
    <xf numFmtId="166" fontId="9" fillId="0" borderId="31" xfId="38" applyNumberFormat="1" applyFont="1" applyFill="1" applyBorder="1" applyAlignment="1">
      <alignment horizontal="right" vertical="center"/>
      <protection/>
    </xf>
    <xf numFmtId="0" fontId="9" fillId="0" borderId="32" xfId="38" applyFont="1" applyFill="1" applyBorder="1" applyAlignment="1">
      <alignment vertical="center"/>
      <protection/>
    </xf>
    <xf numFmtId="166" fontId="9" fillId="0" borderId="33" xfId="38" applyNumberFormat="1" applyFont="1" applyFill="1" applyBorder="1" applyAlignment="1">
      <alignment horizontal="right" vertical="center"/>
      <protection/>
    </xf>
    <xf numFmtId="0" fontId="10" fillId="0" borderId="0" xfId="38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5" fillId="0" borderId="0" xfId="48" applyFont="1" applyFill="1" applyBorder="1" applyAlignment="1">
      <alignment vertical="center"/>
      <protection/>
    </xf>
    <xf numFmtId="0" fontId="6" fillId="0" borderId="0" xfId="48" applyFont="1" applyFill="1" applyBorder="1">
      <alignment/>
      <protection/>
    </xf>
    <xf numFmtId="0" fontId="4" fillId="0" borderId="34" xfId="48" applyFont="1" applyFill="1" applyBorder="1">
      <alignment/>
      <protection/>
    </xf>
    <xf numFmtId="0" fontId="4" fillId="0" borderId="35" xfId="48" applyFont="1" applyFill="1" applyBorder="1" applyAlignment="1">
      <alignment horizontal="center"/>
      <protection/>
    </xf>
    <xf numFmtId="0" fontId="4" fillId="0" borderId="36" xfId="48" applyFont="1" applyFill="1" applyBorder="1" applyAlignment="1">
      <alignment horizontal="center"/>
      <protection/>
    </xf>
    <xf numFmtId="0" fontId="7" fillId="0" borderId="37" xfId="48" applyFont="1" applyFill="1" applyBorder="1" applyAlignment="1">
      <alignment horizontal="center"/>
      <protection/>
    </xf>
    <xf numFmtId="0" fontId="7" fillId="0" borderId="38" xfId="48" applyFont="1" applyFill="1" applyBorder="1" applyAlignment="1">
      <alignment horizontal="center"/>
      <protection/>
    </xf>
    <xf numFmtId="49" fontId="18" fillId="0" borderId="39" xfId="38" applyNumberFormat="1" applyFont="1" applyFill="1" applyBorder="1" applyAlignment="1">
      <alignment vertical="center" wrapText="1"/>
      <protection/>
    </xf>
    <xf numFmtId="166" fontId="19" fillId="0" borderId="40" xfId="38" applyNumberFormat="1" applyFont="1" applyFill="1" applyBorder="1" applyAlignment="1">
      <alignment vertical="center"/>
      <protection/>
    </xf>
    <xf numFmtId="0" fontId="18" fillId="0" borderId="41" xfId="38" applyFont="1" applyFill="1" applyBorder="1" applyAlignment="1">
      <alignment vertical="center"/>
      <protection/>
    </xf>
    <xf numFmtId="166" fontId="19" fillId="0" borderId="42" xfId="38" applyNumberFormat="1" applyFont="1" applyFill="1" applyBorder="1" applyAlignment="1">
      <alignment vertical="center"/>
      <protection/>
    </xf>
    <xf numFmtId="0" fontId="18" fillId="0" borderId="43" xfId="38" applyFont="1" applyFill="1" applyBorder="1" applyAlignment="1">
      <alignment vertical="center"/>
      <protection/>
    </xf>
    <xf numFmtId="166" fontId="19" fillId="0" borderId="44" xfId="38" applyNumberFormat="1" applyFont="1" applyFill="1" applyBorder="1" applyAlignment="1">
      <alignment vertical="center"/>
      <protection/>
    </xf>
    <xf numFmtId="0" fontId="18" fillId="0" borderId="39" xfId="38" applyFont="1" applyFill="1" applyBorder="1" applyAlignment="1">
      <alignment vertical="center"/>
      <protection/>
    </xf>
    <xf numFmtId="166" fontId="21" fillId="0" borderId="40" xfId="38" applyNumberFormat="1" applyFont="1" applyFill="1" applyBorder="1" applyAlignment="1">
      <alignment horizontal="right" vertical="center"/>
      <protection/>
    </xf>
    <xf numFmtId="0" fontId="0" fillId="0" borderId="41" xfId="0" applyBorder="1" applyAlignment="1">
      <alignment/>
    </xf>
    <xf numFmtId="166" fontId="21" fillId="0" borderId="42" xfId="38" applyNumberFormat="1" applyFont="1" applyFill="1" applyBorder="1" applyAlignment="1">
      <alignment horizontal="right" vertical="center"/>
      <protection/>
    </xf>
    <xf numFmtId="0" fontId="22" fillId="0" borderId="41" xfId="38" applyFont="1" applyFill="1" applyBorder="1" applyAlignment="1">
      <alignment horizontal="center"/>
      <protection/>
    </xf>
    <xf numFmtId="0" fontId="22" fillId="0" borderId="42" xfId="38" applyFont="1" applyFill="1" applyBorder="1" applyAlignment="1">
      <alignment horizontal="center"/>
      <protection/>
    </xf>
    <xf numFmtId="166" fontId="0" fillId="0" borderId="0" xfId="0" applyNumberFormat="1" applyAlignment="1">
      <alignment/>
    </xf>
    <xf numFmtId="0" fontId="5" fillId="0" borderId="30" xfId="38" applyFont="1" applyFill="1" applyBorder="1" applyAlignment="1">
      <alignment vertical="center"/>
      <protection/>
    </xf>
    <xf numFmtId="166" fontId="5" fillId="0" borderId="31" xfId="38" applyNumberFormat="1" applyFont="1" applyFill="1" applyBorder="1" applyAlignment="1">
      <alignment horizontal="right" vertical="center"/>
      <protection/>
    </xf>
    <xf numFmtId="14" fontId="23" fillId="0" borderId="39" xfId="38" applyNumberFormat="1" applyFont="1" applyFill="1" applyBorder="1" applyAlignment="1">
      <alignment horizontal="right" vertical="center"/>
      <protection/>
    </xf>
    <xf numFmtId="14" fontId="4" fillId="0" borderId="20" xfId="38" applyNumberFormat="1" applyFont="1" applyFill="1" applyBorder="1" applyAlignment="1">
      <alignment horizontal="right" vertical="center"/>
      <protection/>
    </xf>
    <xf numFmtId="0" fontId="4" fillId="0" borderId="40" xfId="38" applyFont="1" applyFill="1" applyBorder="1" applyAlignment="1">
      <alignment vertical="center"/>
      <protection/>
    </xf>
    <xf numFmtId="0" fontId="20" fillId="0" borderId="41" xfId="38" applyFont="1" applyFill="1" applyBorder="1" applyAlignment="1">
      <alignment vertical="center"/>
      <protection/>
    </xf>
    <xf numFmtId="0" fontId="10" fillId="0" borderId="42" xfId="38" applyFont="1" applyFill="1" applyBorder="1" applyAlignment="1">
      <alignment horizontal="right"/>
      <protection/>
    </xf>
    <xf numFmtId="0" fontId="20" fillId="0" borderId="43" xfId="38" applyFont="1" applyFill="1" applyBorder="1" applyAlignment="1">
      <alignment vertical="center"/>
      <protection/>
    </xf>
    <xf numFmtId="0" fontId="20" fillId="0" borderId="45" xfId="38" applyFont="1" applyFill="1" applyBorder="1" applyAlignment="1">
      <alignment vertical="center"/>
      <protection/>
    </xf>
    <xf numFmtId="0" fontId="0" fillId="0" borderId="45" xfId="0" applyFill="1" applyBorder="1" applyAlignment="1">
      <alignment/>
    </xf>
    <xf numFmtId="0" fontId="20" fillId="0" borderId="44" xfId="38" applyFont="1" applyFill="1" applyBorder="1" applyAlignment="1">
      <alignment vertical="center"/>
      <protection/>
    </xf>
    <xf numFmtId="49" fontId="3" fillId="11" borderId="13" xfId="48" applyNumberFormat="1" applyFont="1" applyFill="1" applyBorder="1" applyAlignment="1" applyProtection="1">
      <alignment/>
      <protection locked="0"/>
    </xf>
    <xf numFmtId="49" fontId="3" fillId="11" borderId="14" xfId="48" applyNumberFormat="1" applyFont="1" applyFill="1" applyBorder="1" applyAlignment="1" applyProtection="1">
      <alignment/>
      <protection locked="0"/>
    </xf>
    <xf numFmtId="0" fontId="3" fillId="11" borderId="16" xfId="37" applyFont="1" applyFill="1" applyBorder="1" applyAlignment="1">
      <alignment vertical="top" wrapText="1"/>
      <protection/>
    </xf>
    <xf numFmtId="4" fontId="3" fillId="11" borderId="17" xfId="37" applyNumberFormat="1" applyFont="1" applyFill="1" applyBorder="1" applyAlignment="1" applyProtection="1">
      <alignment vertical="top" wrapText="1"/>
      <protection/>
    </xf>
    <xf numFmtId="4" fontId="3" fillId="11" borderId="18" xfId="37" applyNumberFormat="1" applyFont="1" applyFill="1" applyBorder="1" applyAlignment="1" applyProtection="1">
      <alignment vertical="top" wrapText="1"/>
      <protection/>
    </xf>
    <xf numFmtId="0" fontId="4" fillId="0" borderId="46" xfId="37" applyFont="1" applyFill="1" applyBorder="1" applyAlignment="1">
      <alignment horizontal="center" vertical="top"/>
      <protection/>
    </xf>
    <xf numFmtId="0" fontId="4" fillId="0" borderId="46" xfId="37" applyFont="1" applyFill="1" applyBorder="1" applyAlignment="1">
      <alignment vertical="top" wrapText="1"/>
      <protection/>
    </xf>
    <xf numFmtId="4" fontId="4" fillId="0" borderId="46" xfId="37" applyNumberFormat="1" applyFont="1" applyFill="1" applyBorder="1" applyAlignment="1">
      <alignment horizontal="center" vertical="top" wrapText="1"/>
      <protection/>
    </xf>
    <xf numFmtId="4" fontId="4" fillId="0" borderId="46" xfId="37" applyNumberFormat="1" applyFont="1" applyFill="1" applyBorder="1" applyAlignment="1" applyProtection="1">
      <alignment vertical="top" wrapText="1"/>
      <protection/>
    </xf>
    <xf numFmtId="0" fontId="4" fillId="0" borderId="46" xfId="37" applyNumberFormat="1" applyFont="1" applyFill="1" applyBorder="1" applyAlignment="1" applyProtection="1">
      <alignment vertical="top" wrapText="1"/>
      <protection/>
    </xf>
    <xf numFmtId="49" fontId="3" fillId="11" borderId="15" xfId="48" applyNumberFormat="1" applyFont="1" applyFill="1" applyBorder="1" applyProtection="1">
      <alignment/>
      <protection locked="0"/>
    </xf>
    <xf numFmtId="0" fontId="4" fillId="0" borderId="46" xfId="37" applyNumberFormat="1" applyFont="1" applyFill="1" applyBorder="1" applyAlignment="1">
      <alignment horizontal="center" vertical="top"/>
      <protection/>
    </xf>
    <xf numFmtId="0" fontId="4" fillId="0" borderId="0" xfId="37" applyFont="1" applyFill="1" applyBorder="1" applyAlignment="1">
      <alignment vertical="top" wrapText="1"/>
      <protection/>
    </xf>
    <xf numFmtId="14" fontId="10" fillId="0" borderId="0" xfId="38" applyNumberFormat="1" applyFont="1" applyFill="1" applyBorder="1" applyAlignment="1">
      <alignment horizontal="right"/>
      <protection/>
    </xf>
    <xf numFmtId="0" fontId="5" fillId="0" borderId="47" xfId="48" applyFont="1" applyFill="1" applyBorder="1" applyAlignment="1">
      <alignment vertical="center"/>
      <protection/>
    </xf>
    <xf numFmtId="0" fontId="5" fillId="0" borderId="48" xfId="48" applyFont="1" applyFill="1" applyBorder="1" applyAlignment="1">
      <alignment vertical="center"/>
      <protection/>
    </xf>
    <xf numFmtId="0" fontId="9" fillId="0" borderId="47" xfId="48" applyFont="1" applyFill="1" applyBorder="1">
      <alignment/>
      <protection/>
    </xf>
    <xf numFmtId="0" fontId="6" fillId="0" borderId="47" xfId="48" applyFont="1" applyFill="1" applyBorder="1">
      <alignment/>
      <protection/>
    </xf>
    <xf numFmtId="0" fontId="4" fillId="0" borderId="49" xfId="48" applyFont="1" applyFill="1" applyBorder="1" applyAlignment="1">
      <alignment horizontal="center" vertical="center"/>
      <protection/>
    </xf>
    <xf numFmtId="0" fontId="4" fillId="0" borderId="50" xfId="48" applyFont="1" applyFill="1" applyBorder="1" applyAlignment="1">
      <alignment horizontal="center" vertical="center"/>
      <protection/>
    </xf>
    <xf numFmtId="0" fontId="4" fillId="0" borderId="51" xfId="48" applyFont="1" applyFill="1" applyBorder="1" applyAlignment="1">
      <alignment horizontal="center" vertical="center"/>
      <protection/>
    </xf>
    <xf numFmtId="0" fontId="7" fillId="0" borderId="52" xfId="48" applyFont="1" applyFill="1" applyBorder="1" applyAlignment="1">
      <alignment horizontal="center"/>
      <protection/>
    </xf>
    <xf numFmtId="0" fontId="7" fillId="0" borderId="53" xfId="48" applyFont="1" applyFill="1" applyBorder="1" applyAlignment="1">
      <alignment horizontal="center"/>
      <protection/>
    </xf>
    <xf numFmtId="49" fontId="3" fillId="9" borderId="49" xfId="48" applyNumberFormat="1" applyFont="1" applyFill="1" applyBorder="1" applyProtection="1">
      <alignment/>
      <protection locked="0"/>
    </xf>
    <xf numFmtId="49" fontId="3" fillId="9" borderId="54" xfId="48" applyNumberFormat="1" applyFont="1" applyFill="1" applyBorder="1" applyAlignment="1" applyProtection="1">
      <alignment/>
      <protection locked="0"/>
    </xf>
    <xf numFmtId="0" fontId="4" fillId="0" borderId="55" xfId="48" applyFont="1" applyFill="1" applyBorder="1" applyAlignment="1" applyProtection="1">
      <alignment horizontal="center" vertical="top"/>
      <protection locked="0"/>
    </xf>
    <xf numFmtId="0" fontId="4" fillId="0" borderId="56" xfId="36" applyNumberFormat="1" applyFont="1" applyFill="1" applyBorder="1" applyAlignment="1" applyProtection="1">
      <alignment vertical="top" wrapText="1"/>
      <protection/>
    </xf>
    <xf numFmtId="0" fontId="4" fillId="0" borderId="57" xfId="48" applyFont="1" applyFill="1" applyBorder="1" applyAlignment="1" applyProtection="1">
      <alignment horizontal="center" vertical="top"/>
      <protection locked="0"/>
    </xf>
    <xf numFmtId="165" fontId="4" fillId="0" borderId="58" xfId="36" applyNumberFormat="1" applyFont="1" applyFill="1" applyBorder="1" applyAlignment="1" applyProtection="1">
      <alignment vertical="top" wrapText="1"/>
      <protection/>
    </xf>
    <xf numFmtId="165" fontId="3" fillId="9" borderId="59" xfId="36" applyNumberFormat="1" applyFont="1" applyFill="1" applyBorder="1" applyAlignment="1" applyProtection="1">
      <alignment vertical="top" wrapText="1"/>
      <protection/>
    </xf>
    <xf numFmtId="49" fontId="3" fillId="32" borderId="60" xfId="48" applyNumberFormat="1" applyFont="1" applyFill="1" applyBorder="1" applyProtection="1">
      <alignment/>
      <protection locked="0"/>
    </xf>
    <xf numFmtId="0" fontId="4" fillId="0" borderId="61" xfId="36" applyNumberFormat="1" applyFont="1" applyFill="1" applyBorder="1" applyAlignment="1" applyProtection="1">
      <alignment vertical="top" wrapText="1"/>
      <protection/>
    </xf>
    <xf numFmtId="165" fontId="4" fillId="0" borderId="61" xfId="36" applyNumberFormat="1" applyFont="1" applyFill="1" applyBorder="1" applyAlignment="1" applyProtection="1">
      <alignment vertical="top" wrapText="1"/>
      <protection/>
    </xf>
    <xf numFmtId="165" fontId="3" fillId="32" borderId="59" xfId="36" applyNumberFormat="1" applyFont="1" applyFill="1" applyBorder="1" applyAlignment="1" applyProtection="1">
      <alignment vertical="top" wrapText="1"/>
      <protection/>
    </xf>
    <xf numFmtId="49" fontId="3" fillId="34" borderId="49" xfId="48" applyNumberFormat="1" applyFont="1" applyFill="1" applyBorder="1" applyProtection="1">
      <alignment/>
      <protection locked="0"/>
    </xf>
    <xf numFmtId="49" fontId="3" fillId="34" borderId="54" xfId="48" applyNumberFormat="1" applyFont="1" applyFill="1" applyBorder="1" applyAlignment="1" applyProtection="1">
      <alignment/>
      <protection locked="0"/>
    </xf>
    <xf numFmtId="165" fontId="3" fillId="34" borderId="59" xfId="36" applyNumberFormat="1" applyFont="1" applyFill="1" applyBorder="1" applyAlignment="1" applyProtection="1">
      <alignment vertical="top" wrapText="1"/>
      <protection/>
    </xf>
    <xf numFmtId="49" fontId="3" fillId="11" borderId="60" xfId="48" applyNumberFormat="1" applyFont="1" applyFill="1" applyBorder="1" applyProtection="1">
      <alignment/>
      <protection locked="0"/>
    </xf>
    <xf numFmtId="49" fontId="3" fillId="11" borderId="54" xfId="48" applyNumberFormat="1" applyFont="1" applyFill="1" applyBorder="1" applyAlignment="1" applyProtection="1">
      <alignment/>
      <protection locked="0"/>
    </xf>
    <xf numFmtId="0" fontId="4" fillId="0" borderId="55" xfId="48" applyNumberFormat="1" applyFont="1" applyFill="1" applyBorder="1" applyAlignment="1" applyProtection="1">
      <alignment horizontal="center" vertical="top"/>
      <protection locked="0"/>
    </xf>
    <xf numFmtId="0" fontId="4" fillId="0" borderId="62" xfId="36" applyNumberFormat="1" applyFont="1" applyFill="1" applyBorder="1" applyAlignment="1" applyProtection="1">
      <alignment vertical="top" wrapText="1"/>
      <protection/>
    </xf>
    <xf numFmtId="165" fontId="3" fillId="11" borderId="59" xfId="36" applyNumberFormat="1" applyFont="1" applyFill="1" applyBorder="1" applyAlignment="1" applyProtection="1">
      <alignment vertical="top" wrapText="1"/>
      <protection/>
    </xf>
    <xf numFmtId="49" fontId="3" fillId="33" borderId="49" xfId="48" applyNumberFormat="1" applyFont="1" applyFill="1" applyBorder="1" applyProtection="1">
      <alignment/>
      <protection locked="0"/>
    </xf>
    <xf numFmtId="49" fontId="3" fillId="33" borderId="63" xfId="48" applyNumberFormat="1" applyFont="1" applyFill="1" applyBorder="1" applyAlignment="1" applyProtection="1">
      <alignment/>
      <protection locked="0"/>
    </xf>
    <xf numFmtId="0" fontId="3" fillId="33" borderId="64" xfId="37" applyFont="1" applyFill="1" applyBorder="1" applyAlignment="1">
      <alignment vertical="top" wrapText="1"/>
      <protection/>
    </xf>
    <xf numFmtId="4" fontId="3" fillId="33" borderId="65" xfId="37" applyNumberFormat="1" applyFont="1" applyFill="1" applyBorder="1" applyAlignment="1" applyProtection="1">
      <alignment vertical="top" wrapText="1"/>
      <protection/>
    </xf>
    <xf numFmtId="4" fontId="3" fillId="33" borderId="66" xfId="37" applyNumberFormat="1" applyFont="1" applyFill="1" applyBorder="1" applyAlignment="1" applyProtection="1">
      <alignment vertical="top" wrapText="1"/>
      <protection/>
    </xf>
    <xf numFmtId="165" fontId="3" fillId="33" borderId="67" xfId="36" applyNumberFormat="1" applyFont="1" applyFill="1" applyBorder="1" applyAlignment="1" applyProtection="1">
      <alignment vertical="top" wrapText="1"/>
      <protection/>
    </xf>
    <xf numFmtId="0" fontId="14" fillId="0" borderId="68" xfId="38" applyFont="1" applyFill="1" applyBorder="1" applyAlignment="1">
      <alignment horizontal="center" vertical="center"/>
      <protection/>
    </xf>
    <xf numFmtId="0" fontId="14" fillId="0" borderId="69" xfId="38" applyFont="1" applyFill="1" applyBorder="1" applyAlignment="1">
      <alignment horizontal="center" vertical="center"/>
      <protection/>
    </xf>
    <xf numFmtId="0" fontId="24" fillId="0" borderId="70" xfId="38" applyFont="1" applyFill="1" applyBorder="1" applyAlignment="1">
      <alignment horizontal="left" vertical="center"/>
      <protection/>
    </xf>
    <xf numFmtId="0" fontId="24" fillId="0" borderId="71" xfId="38" applyFont="1" applyFill="1" applyBorder="1" applyAlignment="1">
      <alignment horizontal="left" vertical="center"/>
      <protection/>
    </xf>
    <xf numFmtId="0" fontId="24" fillId="0" borderId="72" xfId="38" applyFont="1" applyFill="1" applyBorder="1" applyAlignment="1">
      <alignment horizontal="left" vertical="center"/>
      <protection/>
    </xf>
    <xf numFmtId="0" fontId="11" fillId="0" borderId="73" xfId="38" applyFont="1" applyFill="1" applyBorder="1" applyAlignment="1">
      <alignment horizontal="center" vertical="center"/>
      <protection/>
    </xf>
    <xf numFmtId="49" fontId="13" fillId="0" borderId="74" xfId="38" applyNumberFormat="1" applyFont="1" applyFill="1" applyBorder="1" applyAlignment="1">
      <alignment horizontal="left" vertical="center" wrapText="1"/>
      <protection/>
    </xf>
    <xf numFmtId="0" fontId="14" fillId="0" borderId="74" xfId="38" applyFont="1" applyFill="1" applyBorder="1" applyAlignment="1">
      <alignment horizontal="left" vertical="center"/>
      <protection/>
    </xf>
    <xf numFmtId="0" fontId="13" fillId="0" borderId="74" xfId="38" applyFont="1" applyFill="1" applyBorder="1" applyAlignment="1">
      <alignment horizontal="left" vertical="center"/>
      <protection/>
    </xf>
    <xf numFmtId="0" fontId="17" fillId="0" borderId="75" xfId="38" applyFont="1" applyFill="1" applyBorder="1" applyAlignment="1">
      <alignment horizontal="center" vertical="center"/>
      <protection/>
    </xf>
    <xf numFmtId="49" fontId="3" fillId="33" borderId="76" xfId="48" applyNumberFormat="1" applyFont="1" applyFill="1" applyBorder="1" applyAlignment="1" applyProtection="1">
      <alignment horizontal="center" vertical="top"/>
      <protection locked="0"/>
    </xf>
    <xf numFmtId="49" fontId="3" fillId="33" borderId="77" xfId="48" applyNumberFormat="1" applyFont="1" applyFill="1" applyBorder="1" applyAlignment="1" applyProtection="1">
      <alignment horizontal="center" vertical="top"/>
      <protection locked="0"/>
    </xf>
    <xf numFmtId="4" fontId="3" fillId="33" borderId="66" xfId="37" applyNumberFormat="1" applyFont="1" applyFill="1" applyBorder="1" applyAlignment="1">
      <alignment horizontal="center" vertical="top" wrapText="1"/>
      <protection/>
    </xf>
    <xf numFmtId="49" fontId="3" fillId="32" borderId="78" xfId="48" applyNumberFormat="1" applyFont="1" applyFill="1" applyBorder="1" applyAlignment="1" applyProtection="1">
      <alignment horizontal="center" vertical="top"/>
      <protection locked="0"/>
    </xf>
    <xf numFmtId="49" fontId="3" fillId="32" borderId="79" xfId="48" applyNumberFormat="1" applyFont="1" applyFill="1" applyBorder="1" applyAlignment="1" applyProtection="1">
      <alignment horizontal="center" vertical="top"/>
      <protection locked="0"/>
    </xf>
    <xf numFmtId="4" fontId="3" fillId="32" borderId="18" xfId="37" applyNumberFormat="1" applyFont="1" applyFill="1" applyBorder="1" applyAlignment="1">
      <alignment horizontal="center" vertical="top" wrapText="1"/>
      <protection/>
    </xf>
    <xf numFmtId="49" fontId="3" fillId="34" borderId="78" xfId="48" applyNumberFormat="1" applyFont="1" applyFill="1" applyBorder="1" applyAlignment="1" applyProtection="1">
      <alignment horizontal="center" vertical="top"/>
      <protection locked="0"/>
    </xf>
    <xf numFmtId="49" fontId="3" fillId="34" borderId="79" xfId="48" applyNumberFormat="1" applyFont="1" applyFill="1" applyBorder="1" applyAlignment="1" applyProtection="1">
      <alignment horizontal="center" vertical="top"/>
      <protection locked="0"/>
    </xf>
    <xf numFmtId="4" fontId="3" fillId="34" borderId="18" xfId="37" applyNumberFormat="1" applyFont="1" applyFill="1" applyBorder="1" applyAlignment="1">
      <alignment horizontal="center" vertical="top" wrapText="1"/>
      <protection/>
    </xf>
    <xf numFmtId="49" fontId="3" fillId="11" borderId="78" xfId="48" applyNumberFormat="1" applyFont="1" applyFill="1" applyBorder="1" applyAlignment="1" applyProtection="1">
      <alignment horizontal="center" vertical="top"/>
      <protection locked="0"/>
    </xf>
    <xf numFmtId="49" fontId="3" fillId="11" borderId="79" xfId="48" applyNumberFormat="1" applyFont="1" applyFill="1" applyBorder="1" applyAlignment="1" applyProtection="1">
      <alignment horizontal="center" vertical="top"/>
      <protection locked="0"/>
    </xf>
    <xf numFmtId="4" fontId="3" fillId="11" borderId="18" xfId="37" applyNumberFormat="1" applyFont="1" applyFill="1" applyBorder="1" applyAlignment="1">
      <alignment horizontal="center" vertical="top" wrapText="1"/>
      <protection/>
    </xf>
    <xf numFmtId="49" fontId="3" fillId="32" borderId="13" xfId="48" applyNumberFormat="1" applyFont="1" applyFill="1" applyBorder="1" applyAlignment="1" applyProtection="1">
      <alignment horizontal="left"/>
      <protection locked="0"/>
    </xf>
    <xf numFmtId="49" fontId="3" fillId="32" borderId="14" xfId="48" applyNumberFormat="1" applyFont="1" applyFill="1" applyBorder="1" applyAlignment="1" applyProtection="1">
      <alignment horizontal="left"/>
      <protection locked="0"/>
    </xf>
    <xf numFmtId="49" fontId="3" fillId="32" borderId="54" xfId="48" applyNumberFormat="1" applyFont="1" applyFill="1" applyBorder="1" applyAlignment="1" applyProtection="1">
      <alignment horizontal="left"/>
      <protection locked="0"/>
    </xf>
    <xf numFmtId="49" fontId="3" fillId="9" borderId="78" xfId="48" applyNumberFormat="1" applyFont="1" applyFill="1" applyBorder="1" applyAlignment="1" applyProtection="1">
      <alignment horizontal="center" vertical="top"/>
      <protection locked="0"/>
    </xf>
    <xf numFmtId="49" fontId="3" fillId="9" borderId="79" xfId="48" applyNumberFormat="1" applyFont="1" applyFill="1" applyBorder="1" applyAlignment="1" applyProtection="1">
      <alignment horizontal="center" vertical="top"/>
      <protection locked="0"/>
    </xf>
    <xf numFmtId="4" fontId="3" fillId="9" borderId="18" xfId="37" applyNumberFormat="1" applyFont="1" applyFill="1" applyBorder="1" applyAlignment="1">
      <alignment horizontal="center" vertical="top" wrapText="1"/>
      <protection/>
    </xf>
    <xf numFmtId="0" fontId="4" fillId="0" borderId="12" xfId="48" applyFont="1" applyFill="1" applyBorder="1" applyAlignment="1">
      <alignment horizontal="center" vertical="center" wrapText="1"/>
      <protection/>
    </xf>
    <xf numFmtId="0" fontId="4" fillId="0" borderId="80" xfId="48" applyFont="1" applyFill="1" applyBorder="1" applyAlignment="1">
      <alignment horizontal="center" vertical="center" wrapText="1"/>
      <protection/>
    </xf>
    <xf numFmtId="0" fontId="4" fillId="0" borderId="46" xfId="48" applyFont="1" applyFill="1" applyBorder="1" applyAlignment="1">
      <alignment horizontal="center" vertical="center" wrapText="1"/>
      <protection/>
    </xf>
    <xf numFmtId="0" fontId="4" fillId="0" borderId="12" xfId="48" applyFont="1" applyFill="1" applyBorder="1" applyAlignment="1">
      <alignment horizontal="center" vertical="center"/>
      <protection/>
    </xf>
    <xf numFmtId="0" fontId="4" fillId="0" borderId="80" xfId="48" applyFont="1" applyFill="1" applyBorder="1" applyAlignment="1">
      <alignment horizontal="center" vertical="center"/>
      <protection/>
    </xf>
    <xf numFmtId="0" fontId="4" fillId="0" borderId="46" xfId="48" applyFont="1" applyFill="1" applyBorder="1" applyAlignment="1">
      <alignment horizontal="center" vertical="center"/>
      <protection/>
    </xf>
    <xf numFmtId="0" fontId="4" fillId="0" borderId="81" xfId="48" applyFont="1" applyFill="1" applyBorder="1" applyAlignment="1">
      <alignment horizontal="center" vertical="center" wrapText="1"/>
      <protection/>
    </xf>
    <xf numFmtId="0" fontId="4" fillId="0" borderId="82" xfId="48" applyFont="1" applyFill="1" applyBorder="1" applyAlignment="1">
      <alignment horizontal="center" vertical="center" wrapText="1"/>
      <protection/>
    </xf>
    <xf numFmtId="0" fontId="4" fillId="0" borderId="62" xfId="48" applyFont="1" applyFill="1" applyBorder="1" applyAlignment="1">
      <alignment horizontal="center" vertical="center" wrapText="1"/>
      <protection/>
    </xf>
    <xf numFmtId="0" fontId="5" fillId="0" borderId="83" xfId="48" applyFont="1" applyFill="1" applyBorder="1" applyAlignment="1">
      <alignment horizontal="center"/>
      <protection/>
    </xf>
    <xf numFmtId="0" fontId="5" fillId="0" borderId="84" xfId="48" applyFont="1" applyFill="1" applyBorder="1" applyAlignment="1">
      <alignment horizontal="center"/>
      <protection/>
    </xf>
    <xf numFmtId="0" fontId="5" fillId="0" borderId="85" xfId="48" applyFont="1" applyFill="1" applyBorder="1" applyAlignment="1">
      <alignment horizontal="center"/>
      <protection/>
    </xf>
    <xf numFmtId="49" fontId="9" fillId="0" borderId="0" xfId="48" applyNumberFormat="1" applyFont="1" applyFill="1" applyBorder="1" applyAlignment="1" applyProtection="1">
      <alignment horizontal="left"/>
      <protection locked="0"/>
    </xf>
    <xf numFmtId="49" fontId="9" fillId="0" borderId="48" xfId="48" applyNumberFormat="1" applyFont="1" applyFill="1" applyBorder="1" applyAlignment="1" applyProtection="1">
      <alignment horizontal="left"/>
      <protection locked="0"/>
    </xf>
    <xf numFmtId="49" fontId="3" fillId="0" borderId="45" xfId="48" applyNumberFormat="1" applyFont="1" applyFill="1" applyBorder="1" applyAlignment="1" applyProtection="1">
      <alignment horizontal="left"/>
      <protection locked="0"/>
    </xf>
    <xf numFmtId="49" fontId="3" fillId="0" borderId="86" xfId="48" applyNumberFormat="1" applyFont="1" applyFill="1" applyBorder="1" applyAlignment="1" applyProtection="1">
      <alignment horizontal="left"/>
      <protection locked="0"/>
    </xf>
    <xf numFmtId="0" fontId="4" fillId="0" borderId="87" xfId="48" applyFont="1" applyFill="1" applyBorder="1" applyAlignment="1">
      <alignment horizontal="center" vertical="center" wrapText="1"/>
      <protection/>
    </xf>
    <xf numFmtId="0" fontId="4" fillId="0" borderId="20" xfId="48" applyFont="1" applyFill="1" applyBorder="1" applyAlignment="1">
      <alignment horizontal="center" vertical="center" wrapText="1"/>
      <protection/>
    </xf>
    <xf numFmtId="0" fontId="4" fillId="0" borderId="63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Normal" xfId="37"/>
    <cellStyle name="Excel Built-in Normal 1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OL.XLS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="60" zoomScalePageLayoutView="0" workbookViewId="0" topLeftCell="A1">
      <selection activeCell="F14" sqref="F14"/>
    </sheetView>
  </sheetViews>
  <sheetFormatPr defaultColWidth="8.7109375" defaultRowHeight="15"/>
  <cols>
    <col min="1" max="1" width="38.421875" style="0" customWidth="1"/>
    <col min="2" max="2" width="36.00390625" style="0" customWidth="1"/>
    <col min="3" max="3" width="37.00390625" style="0" customWidth="1"/>
    <col min="4" max="4" width="36.00390625" style="0" customWidth="1"/>
    <col min="5" max="5" width="8.7109375" style="0" customWidth="1"/>
    <col min="6" max="6" width="11.28125" style="0" bestFit="1" customWidth="1"/>
    <col min="7" max="7" width="9.8515625" style="0" bestFit="1" customWidth="1"/>
  </cols>
  <sheetData>
    <row r="1" spans="1:4" ht="23.25" thickBot="1">
      <c r="A1" s="140" t="s">
        <v>110</v>
      </c>
      <c r="B1" s="140"/>
      <c r="C1" s="140"/>
      <c r="D1" s="140"/>
    </row>
    <row r="2" spans="1:4" ht="14.25">
      <c r="A2" s="34"/>
      <c r="B2" s="35"/>
      <c r="C2" s="35"/>
      <c r="D2" s="36"/>
    </row>
    <row r="3" spans="1:4" ht="15.75" customHeight="1">
      <c r="A3" s="37" t="s">
        <v>36</v>
      </c>
      <c r="B3" s="141" t="s">
        <v>104</v>
      </c>
      <c r="C3" s="141"/>
      <c r="D3" s="141"/>
    </row>
    <row r="4" spans="1:4" ht="14.25">
      <c r="A4" s="37" t="s">
        <v>37</v>
      </c>
      <c r="B4" s="142" t="s">
        <v>10</v>
      </c>
      <c r="C4" s="142"/>
      <c r="D4" s="142"/>
    </row>
    <row r="5" spans="1:4" ht="15">
      <c r="A5" s="37" t="s">
        <v>38</v>
      </c>
      <c r="B5" s="143" t="s">
        <v>108</v>
      </c>
      <c r="C5" s="143"/>
      <c r="D5" s="143"/>
    </row>
    <row r="6" spans="1:4" ht="14.25">
      <c r="A6" s="37" t="s">
        <v>39</v>
      </c>
      <c r="B6" s="142"/>
      <c r="C6" s="142"/>
      <c r="D6" s="142"/>
    </row>
    <row r="7" spans="1:4" ht="15" thickBot="1">
      <c r="A7" s="38" t="s">
        <v>40</v>
      </c>
      <c r="B7" s="39" t="s">
        <v>107</v>
      </c>
      <c r="C7" s="40" t="s">
        <v>41</v>
      </c>
      <c r="D7" s="41"/>
    </row>
    <row r="8" spans="1:4" ht="15" thickBot="1">
      <c r="A8" s="42"/>
      <c r="B8" s="43"/>
      <c r="C8" s="43"/>
      <c r="D8" s="44"/>
    </row>
    <row r="9" spans="1:4" ht="18" thickBot="1">
      <c r="A9" s="144" t="s">
        <v>105</v>
      </c>
      <c r="B9" s="144"/>
      <c r="C9" s="144"/>
      <c r="D9" s="144"/>
    </row>
    <row r="10" spans="1:4" ht="15" thickBot="1">
      <c r="A10" s="135" t="s">
        <v>42</v>
      </c>
      <c r="B10" s="135"/>
      <c r="C10" s="136" t="s">
        <v>43</v>
      </c>
      <c r="D10" s="136"/>
    </row>
    <row r="11" spans="1:7" ht="16.5" customHeight="1">
      <c r="A11" s="45" t="s">
        <v>52</v>
      </c>
      <c r="B11" s="47">
        <f>objekt!J15+objekt!J20+objekt!J26+objekt!J35</f>
        <v>0</v>
      </c>
      <c r="C11" s="63" t="s">
        <v>29</v>
      </c>
      <c r="D11" s="64">
        <f>objekt!J40</f>
        <v>0</v>
      </c>
      <c r="F11" s="75"/>
      <c r="G11" s="75"/>
    </row>
    <row r="12" spans="1:7" ht="14.25">
      <c r="A12" s="45"/>
      <c r="B12" s="47"/>
      <c r="C12" s="65"/>
      <c r="D12" s="66"/>
      <c r="F12" s="75"/>
      <c r="G12" s="75"/>
    </row>
    <row r="13" spans="1:7" ht="15" thickBot="1">
      <c r="A13" s="46"/>
      <c r="B13" s="47"/>
      <c r="C13" s="67"/>
      <c r="D13" s="68"/>
      <c r="F13" s="75"/>
      <c r="G13" s="75"/>
    </row>
    <row r="14" spans="1:6" ht="15.75" thickBot="1">
      <c r="A14" s="48" t="s">
        <v>44</v>
      </c>
      <c r="B14" s="49">
        <f>SUM(B11:B13)</f>
        <v>0</v>
      </c>
      <c r="C14" s="69" t="s">
        <v>45</v>
      </c>
      <c r="D14" s="70">
        <f>SUM(D11:D13)</f>
        <v>0</v>
      </c>
      <c r="F14" s="75"/>
    </row>
    <row r="15" spans="1:4" ht="15">
      <c r="A15" s="50" t="s">
        <v>46</v>
      </c>
      <c r="B15" s="51">
        <f>B14+D14</f>
        <v>0</v>
      </c>
      <c r="C15" s="71"/>
      <c r="D15" s="72"/>
    </row>
    <row r="16" spans="1:4" ht="15.75" thickBot="1">
      <c r="A16" s="52" t="s">
        <v>47</v>
      </c>
      <c r="B16" s="53">
        <f>0.21*B15</f>
        <v>0</v>
      </c>
      <c r="C16" s="71"/>
      <c r="D16" s="72"/>
    </row>
    <row r="17" spans="1:4" ht="15" thickBot="1">
      <c r="A17" s="34"/>
      <c r="B17" s="35"/>
      <c r="C17" s="73"/>
      <c r="D17" s="74"/>
    </row>
    <row r="18" spans="1:4" ht="18" thickBot="1">
      <c r="A18" s="76" t="s">
        <v>48</v>
      </c>
      <c r="B18" s="77">
        <f>B15+B16</f>
        <v>0</v>
      </c>
      <c r="C18" s="73"/>
      <c r="D18" s="74"/>
    </row>
    <row r="19" spans="1:4" ht="14.25">
      <c r="A19" s="78"/>
      <c r="B19" s="79"/>
      <c r="C19" s="79"/>
      <c r="D19" s="80"/>
    </row>
    <row r="20" spans="1:4" ht="14.25">
      <c r="A20" s="137" t="s">
        <v>49</v>
      </c>
      <c r="B20" s="138"/>
      <c r="C20" s="138"/>
      <c r="D20" s="139"/>
    </row>
    <row r="21" spans="1:4" ht="14.25">
      <c r="A21" s="81" t="s">
        <v>50</v>
      </c>
      <c r="B21" s="54"/>
      <c r="C21" s="55"/>
      <c r="D21" s="82"/>
    </row>
    <row r="22" spans="1:4" ht="14.25">
      <c r="A22" s="81" t="s">
        <v>40</v>
      </c>
      <c r="B22" s="100"/>
      <c r="C22" s="55"/>
      <c r="D22" s="82"/>
    </row>
    <row r="23" spans="1:4" ht="15" thickBot="1">
      <c r="A23" s="83" t="s">
        <v>51</v>
      </c>
      <c r="B23" s="84"/>
      <c r="C23" s="85"/>
      <c r="D23" s="86"/>
    </row>
  </sheetData>
  <sheetProtection/>
  <mergeCells count="9">
    <mergeCell ref="A10:B10"/>
    <mergeCell ref="C10:D10"/>
    <mergeCell ref="A20:D20"/>
    <mergeCell ref="A1:D1"/>
    <mergeCell ref="B3:D3"/>
    <mergeCell ref="B4:D4"/>
    <mergeCell ref="B5:D5"/>
    <mergeCell ref="B6:D6"/>
    <mergeCell ref="A9:D9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view="pageBreakPreview" zoomScaleNormal="90" zoomScaleSheetLayoutView="10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28" sqref="H28"/>
    </sheetView>
  </sheetViews>
  <sheetFormatPr defaultColWidth="9.140625" defaultRowHeight="15" customHeight="1"/>
  <cols>
    <col min="1" max="1" width="5.7109375" style="0" customWidth="1"/>
    <col min="2" max="2" width="10.7109375" style="0" customWidth="1"/>
    <col min="3" max="3" width="43.7109375" style="0" customWidth="1"/>
    <col min="4" max="4" width="5.7109375" style="0" customWidth="1"/>
    <col min="5" max="5" width="8.7109375" style="0" customWidth="1"/>
    <col min="6" max="8" width="12.7109375" style="0" customWidth="1"/>
    <col min="9" max="10" width="15.421875" style="0" customWidth="1"/>
    <col min="11" max="11" width="37.57421875" style="0" customWidth="1"/>
    <col min="12" max="12" width="42.7109375" style="0" customWidth="1"/>
  </cols>
  <sheetData>
    <row r="1" spans="1:12" ht="19.5" customHeight="1" thickBot="1" thickTop="1">
      <c r="A1" s="172" t="s">
        <v>109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4"/>
    </row>
    <row r="2" spans="1:12" ht="9" customHeight="1">
      <c r="A2" s="101"/>
      <c r="B2" s="56"/>
      <c r="C2" s="56"/>
      <c r="D2" s="56"/>
      <c r="E2" s="56"/>
      <c r="F2" s="56"/>
      <c r="G2" s="56"/>
      <c r="H2" s="56"/>
      <c r="I2" s="56"/>
      <c r="J2" s="56"/>
      <c r="K2" s="56"/>
      <c r="L2" s="102"/>
    </row>
    <row r="3" spans="1:12" ht="15" customHeight="1">
      <c r="A3" s="103" t="s">
        <v>0</v>
      </c>
      <c r="B3" s="57"/>
      <c r="C3" s="175" t="s">
        <v>104</v>
      </c>
      <c r="D3" s="175"/>
      <c r="E3" s="175"/>
      <c r="F3" s="175"/>
      <c r="G3" s="175"/>
      <c r="H3" s="175"/>
      <c r="I3" s="175"/>
      <c r="J3" s="175"/>
      <c r="K3" s="175"/>
      <c r="L3" s="176"/>
    </row>
    <row r="4" spans="1:12" ht="15" customHeight="1" thickBot="1">
      <c r="A4" s="104"/>
      <c r="B4" s="57"/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ht="18.75" customHeight="1" thickBo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2" customHeight="1">
      <c r="A6" s="105" t="s">
        <v>1</v>
      </c>
      <c r="B6" s="58"/>
      <c r="C6" s="166" t="s">
        <v>2</v>
      </c>
      <c r="D6" s="163" t="s">
        <v>3</v>
      </c>
      <c r="E6" s="163" t="s">
        <v>4</v>
      </c>
      <c r="F6" s="163" t="s">
        <v>5</v>
      </c>
      <c r="G6" s="163" t="s">
        <v>6</v>
      </c>
      <c r="H6" s="163" t="s">
        <v>7</v>
      </c>
      <c r="I6" s="163" t="s">
        <v>8</v>
      </c>
      <c r="J6" s="163" t="s">
        <v>9</v>
      </c>
      <c r="K6" s="166" t="s">
        <v>10</v>
      </c>
      <c r="L6" s="169" t="s">
        <v>11</v>
      </c>
    </row>
    <row r="7" spans="1:12" ht="12" customHeight="1">
      <c r="A7" s="106" t="s">
        <v>12</v>
      </c>
      <c r="B7" s="59" t="s">
        <v>13</v>
      </c>
      <c r="C7" s="167"/>
      <c r="D7" s="164"/>
      <c r="E7" s="164"/>
      <c r="F7" s="164"/>
      <c r="G7" s="164"/>
      <c r="H7" s="164"/>
      <c r="I7" s="164"/>
      <c r="J7" s="164"/>
      <c r="K7" s="167"/>
      <c r="L7" s="170"/>
    </row>
    <row r="8" spans="1:12" ht="12" customHeight="1">
      <c r="A8" s="107" t="s">
        <v>14</v>
      </c>
      <c r="B8" s="60" t="s">
        <v>15</v>
      </c>
      <c r="C8" s="168"/>
      <c r="D8" s="165"/>
      <c r="E8" s="165"/>
      <c r="F8" s="165"/>
      <c r="G8" s="165"/>
      <c r="H8" s="165"/>
      <c r="I8" s="165"/>
      <c r="J8" s="165"/>
      <c r="K8" s="168"/>
      <c r="L8" s="171"/>
    </row>
    <row r="9" spans="1:12" ht="12" customHeight="1" thickBot="1">
      <c r="A9" s="108">
        <v>0</v>
      </c>
      <c r="B9" s="61">
        <v>1</v>
      </c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61">
        <v>9</v>
      </c>
      <c r="K9" s="62">
        <v>9</v>
      </c>
      <c r="L9" s="109">
        <v>10</v>
      </c>
    </row>
    <row r="10" spans="1:12" ht="15" customHeight="1">
      <c r="A10" s="110" t="s">
        <v>16</v>
      </c>
      <c r="B10" s="13"/>
      <c r="C10" s="14" t="s">
        <v>17</v>
      </c>
      <c r="D10" s="15"/>
      <c r="E10" s="15"/>
      <c r="F10" s="15"/>
      <c r="G10" s="15"/>
      <c r="H10" s="15"/>
      <c r="I10" s="15"/>
      <c r="J10" s="15"/>
      <c r="K10" s="15"/>
      <c r="L10" s="111"/>
    </row>
    <row r="11" spans="1:12" s="8" customFormat="1" ht="39" customHeight="1">
      <c r="A11" s="112">
        <v>1</v>
      </c>
      <c r="B11" s="3" t="s">
        <v>26</v>
      </c>
      <c r="C11" s="4" t="s">
        <v>58</v>
      </c>
      <c r="D11" s="5" t="s">
        <v>18</v>
      </c>
      <c r="E11" s="6">
        <v>26</v>
      </c>
      <c r="F11" s="6"/>
      <c r="G11" s="6">
        <f>E11*F11</f>
        <v>0</v>
      </c>
      <c r="H11" s="6"/>
      <c r="I11" s="6">
        <f>H11*E11</f>
        <v>0</v>
      </c>
      <c r="J11" s="6">
        <f aca="true" t="shared" si="0" ref="J11:J19">I11+G11</f>
        <v>0</v>
      </c>
      <c r="K11" s="7" t="s">
        <v>63</v>
      </c>
      <c r="L11" s="113" t="s">
        <v>59</v>
      </c>
    </row>
    <row r="12" spans="1:12" s="8" customFormat="1" ht="24">
      <c r="A12" s="112">
        <v>2</v>
      </c>
      <c r="B12" s="3" t="s">
        <v>26</v>
      </c>
      <c r="C12" s="4" t="s">
        <v>60</v>
      </c>
      <c r="D12" s="5" t="s">
        <v>22</v>
      </c>
      <c r="E12" s="6">
        <v>1</v>
      </c>
      <c r="F12" s="6"/>
      <c r="G12" s="6">
        <f>E12*F12</f>
        <v>0</v>
      </c>
      <c r="H12" s="6"/>
      <c r="I12" s="6">
        <f>H12*E12</f>
        <v>0</v>
      </c>
      <c r="J12" s="6">
        <f>I12+G12</f>
        <v>0</v>
      </c>
      <c r="K12" s="7" t="s">
        <v>62</v>
      </c>
      <c r="L12" s="113" t="s">
        <v>61</v>
      </c>
    </row>
    <row r="13" spans="1:12" s="8" customFormat="1" ht="36">
      <c r="A13" s="112">
        <v>3</v>
      </c>
      <c r="B13" s="3" t="s">
        <v>26</v>
      </c>
      <c r="C13" s="4" t="s">
        <v>64</v>
      </c>
      <c r="D13" s="5" t="s">
        <v>18</v>
      </c>
      <c r="E13" s="6">
        <v>16.5</v>
      </c>
      <c r="F13" s="6"/>
      <c r="G13" s="6">
        <f>E13*F13</f>
        <v>0</v>
      </c>
      <c r="H13" s="6"/>
      <c r="I13" s="6">
        <f>H13*E13</f>
        <v>0</v>
      </c>
      <c r="J13" s="6">
        <f t="shared" si="0"/>
        <v>0</v>
      </c>
      <c r="K13" s="7" t="s">
        <v>66</v>
      </c>
      <c r="L13" s="113" t="s">
        <v>65</v>
      </c>
    </row>
    <row r="14" spans="1:12" s="8" customFormat="1" ht="36" thickBot="1">
      <c r="A14" s="114">
        <v>4</v>
      </c>
      <c r="B14" s="9" t="s">
        <v>26</v>
      </c>
      <c r="C14" s="10" t="s">
        <v>23</v>
      </c>
      <c r="D14" s="11" t="s">
        <v>19</v>
      </c>
      <c r="E14" s="12">
        <v>2.3</v>
      </c>
      <c r="F14" s="12"/>
      <c r="G14" s="6">
        <f>E14*F14</f>
        <v>0</v>
      </c>
      <c r="H14" s="12"/>
      <c r="I14" s="12">
        <f>H14*E14</f>
        <v>0</v>
      </c>
      <c r="J14" s="12">
        <f t="shared" si="0"/>
        <v>0</v>
      </c>
      <c r="K14" s="12" t="s">
        <v>70</v>
      </c>
      <c r="L14" s="115" t="s">
        <v>69</v>
      </c>
    </row>
    <row r="15" spans="1:12" s="8" customFormat="1" ht="15" thickBot="1">
      <c r="A15" s="160" t="s">
        <v>28</v>
      </c>
      <c r="B15" s="161"/>
      <c r="C15" s="17" t="s">
        <v>17</v>
      </c>
      <c r="D15" s="162"/>
      <c r="E15" s="162"/>
      <c r="F15" s="162"/>
      <c r="G15" s="25">
        <f>SUM(G11:G14)</f>
        <v>0</v>
      </c>
      <c r="H15" s="26"/>
      <c r="I15" s="25">
        <f>SUM(I11:I14)</f>
        <v>0</v>
      </c>
      <c r="J15" s="25">
        <f>G15+I15</f>
        <v>0</v>
      </c>
      <c r="K15" s="26"/>
      <c r="L15" s="116"/>
    </row>
    <row r="16" spans="1:12" s="8" customFormat="1" ht="14.25">
      <c r="A16" s="117" t="s">
        <v>16</v>
      </c>
      <c r="B16" s="16"/>
      <c r="C16" s="157" t="s">
        <v>25</v>
      </c>
      <c r="D16" s="158"/>
      <c r="E16" s="158"/>
      <c r="F16" s="158"/>
      <c r="G16" s="158"/>
      <c r="H16" s="158"/>
      <c r="I16" s="158"/>
      <c r="J16" s="158"/>
      <c r="K16" s="158"/>
      <c r="L16" s="159"/>
    </row>
    <row r="17" spans="1:12" s="8" customFormat="1" ht="48">
      <c r="A17" s="112">
        <v>5</v>
      </c>
      <c r="B17" s="3" t="s">
        <v>26</v>
      </c>
      <c r="C17" s="4" t="s">
        <v>67</v>
      </c>
      <c r="D17" s="5" t="s">
        <v>19</v>
      </c>
      <c r="E17" s="6">
        <v>3.6</v>
      </c>
      <c r="F17" s="6"/>
      <c r="G17" s="6">
        <f>E17*F17</f>
        <v>0</v>
      </c>
      <c r="H17" s="6"/>
      <c r="I17" s="6">
        <f>H17*E17</f>
        <v>0</v>
      </c>
      <c r="J17" s="6">
        <f>I17+G17</f>
        <v>0</v>
      </c>
      <c r="K17" s="6" t="s">
        <v>71</v>
      </c>
      <c r="L17" s="113" t="s">
        <v>68</v>
      </c>
    </row>
    <row r="18" spans="1:12" s="8" customFormat="1" ht="36">
      <c r="A18" s="112">
        <v>6</v>
      </c>
      <c r="B18" s="3" t="s">
        <v>26</v>
      </c>
      <c r="C18" s="4" t="s">
        <v>72</v>
      </c>
      <c r="D18" s="5" t="s">
        <v>18</v>
      </c>
      <c r="E18" s="6">
        <v>12</v>
      </c>
      <c r="F18" s="6"/>
      <c r="G18" s="6">
        <f>E18*F18</f>
        <v>0</v>
      </c>
      <c r="H18" s="6"/>
      <c r="I18" s="6">
        <f>H18*E18</f>
        <v>0</v>
      </c>
      <c r="J18" s="6">
        <f>I18+G18</f>
        <v>0</v>
      </c>
      <c r="K18" s="6" t="s">
        <v>73</v>
      </c>
      <c r="L18" s="118" t="s">
        <v>74</v>
      </c>
    </row>
    <row r="19" spans="1:12" s="8" customFormat="1" ht="15" thickBot="1">
      <c r="A19" s="112">
        <v>7</v>
      </c>
      <c r="B19" s="3" t="s">
        <v>26</v>
      </c>
      <c r="C19" s="4" t="s">
        <v>75</v>
      </c>
      <c r="D19" s="5" t="s">
        <v>18</v>
      </c>
      <c r="E19" s="6">
        <v>43.25</v>
      </c>
      <c r="F19" s="6"/>
      <c r="G19" s="6">
        <f>E19*F19</f>
        <v>0</v>
      </c>
      <c r="H19" s="6"/>
      <c r="I19" s="12">
        <f>H19*E19</f>
        <v>0</v>
      </c>
      <c r="J19" s="12">
        <f t="shared" si="0"/>
        <v>0</v>
      </c>
      <c r="K19" s="6" t="s">
        <v>77</v>
      </c>
      <c r="L19" s="119" t="s">
        <v>76</v>
      </c>
    </row>
    <row r="20" spans="1:12" s="8" customFormat="1" ht="15" thickBot="1">
      <c r="A20" s="148" t="s">
        <v>28</v>
      </c>
      <c r="B20" s="149"/>
      <c r="C20" s="31" t="s">
        <v>25</v>
      </c>
      <c r="D20" s="150"/>
      <c r="E20" s="150"/>
      <c r="F20" s="150"/>
      <c r="G20" s="32">
        <f>SUM(G19)</f>
        <v>0</v>
      </c>
      <c r="H20" s="33"/>
      <c r="I20" s="32">
        <f>SUM(I19)</f>
        <v>0</v>
      </c>
      <c r="J20" s="32">
        <f>G20+I20</f>
        <v>0</v>
      </c>
      <c r="K20" s="33"/>
      <c r="L20" s="120"/>
    </row>
    <row r="21" spans="1:12" s="8" customFormat="1" ht="15" customHeight="1">
      <c r="A21" s="121" t="s">
        <v>16</v>
      </c>
      <c r="B21" s="19"/>
      <c r="C21" s="20" t="s">
        <v>20</v>
      </c>
      <c r="D21" s="21"/>
      <c r="E21" s="21"/>
      <c r="F21" s="21"/>
      <c r="G21" s="21"/>
      <c r="H21" s="21"/>
      <c r="I21" s="21"/>
      <c r="J21" s="21"/>
      <c r="K21" s="21"/>
      <c r="L21" s="122"/>
    </row>
    <row r="22" spans="1:12" s="8" customFormat="1" ht="24">
      <c r="A22" s="112">
        <v>8</v>
      </c>
      <c r="B22" s="3" t="s">
        <v>26</v>
      </c>
      <c r="C22" s="4" t="s">
        <v>54</v>
      </c>
      <c r="D22" s="5" t="s">
        <v>21</v>
      </c>
      <c r="E22" s="6">
        <v>12</v>
      </c>
      <c r="F22" s="6"/>
      <c r="G22" s="6">
        <f>E22*F22</f>
        <v>0</v>
      </c>
      <c r="H22" s="6"/>
      <c r="I22" s="6">
        <f>H22*E22</f>
        <v>0</v>
      </c>
      <c r="J22" s="6">
        <f>I22+G22</f>
        <v>0</v>
      </c>
      <c r="K22" s="7" t="s">
        <v>78</v>
      </c>
      <c r="L22" s="113" t="s">
        <v>55</v>
      </c>
    </row>
    <row r="23" spans="1:12" s="8" customFormat="1" ht="24">
      <c r="A23" s="112">
        <v>9</v>
      </c>
      <c r="B23" s="3" t="s">
        <v>26</v>
      </c>
      <c r="C23" s="4" t="s">
        <v>79</v>
      </c>
      <c r="D23" s="5" t="s">
        <v>21</v>
      </c>
      <c r="E23" s="6">
        <v>12</v>
      </c>
      <c r="F23" s="6"/>
      <c r="G23" s="6">
        <f>E23*F23</f>
        <v>0</v>
      </c>
      <c r="H23" s="6"/>
      <c r="I23" s="6">
        <f>H23*E23</f>
        <v>0</v>
      </c>
      <c r="J23" s="6">
        <f>I23+G23</f>
        <v>0</v>
      </c>
      <c r="K23" s="7" t="s">
        <v>80</v>
      </c>
      <c r="L23" s="113" t="s">
        <v>81</v>
      </c>
    </row>
    <row r="24" spans="1:12" s="8" customFormat="1" ht="96">
      <c r="A24" s="112">
        <v>10</v>
      </c>
      <c r="B24" s="3" t="s">
        <v>26</v>
      </c>
      <c r="C24" s="4" t="s">
        <v>82</v>
      </c>
      <c r="D24" s="5" t="s">
        <v>19</v>
      </c>
      <c r="E24" s="6">
        <v>0.01</v>
      </c>
      <c r="F24" s="6"/>
      <c r="G24" s="6">
        <f>E24*F24</f>
        <v>0</v>
      </c>
      <c r="H24" s="6"/>
      <c r="I24" s="6">
        <f>H24*E24</f>
        <v>0</v>
      </c>
      <c r="J24" s="6">
        <f>I24+G24</f>
        <v>0</v>
      </c>
      <c r="K24" s="6" t="s">
        <v>89</v>
      </c>
      <c r="L24" s="113" t="s">
        <v>83</v>
      </c>
    </row>
    <row r="25" spans="1:12" s="8" customFormat="1" ht="36" thickBot="1">
      <c r="A25" s="112">
        <v>11</v>
      </c>
      <c r="B25" s="3" t="s">
        <v>26</v>
      </c>
      <c r="C25" s="4" t="s">
        <v>24</v>
      </c>
      <c r="D25" s="5" t="s">
        <v>27</v>
      </c>
      <c r="E25" s="6">
        <v>1</v>
      </c>
      <c r="F25" s="6"/>
      <c r="G25" s="6">
        <f>E25*F25</f>
        <v>0</v>
      </c>
      <c r="H25" s="6"/>
      <c r="I25" s="6">
        <f>H25*E25</f>
        <v>0</v>
      </c>
      <c r="J25" s="6">
        <f>I25+G25</f>
        <v>0</v>
      </c>
      <c r="K25" s="7" t="s">
        <v>84</v>
      </c>
      <c r="L25" s="113" t="s">
        <v>85</v>
      </c>
    </row>
    <row r="26" spans="1:12" s="8" customFormat="1" ht="15" thickBot="1">
      <c r="A26" s="151" t="s">
        <v>28</v>
      </c>
      <c r="B26" s="152"/>
      <c r="C26" s="22" t="s">
        <v>20</v>
      </c>
      <c r="D26" s="153"/>
      <c r="E26" s="153"/>
      <c r="F26" s="153"/>
      <c r="G26" s="23">
        <f>SUM(G22:G25)</f>
        <v>0</v>
      </c>
      <c r="H26" s="24"/>
      <c r="I26" s="23">
        <f>SUM(I22:I25)</f>
        <v>0</v>
      </c>
      <c r="J26" s="23">
        <f>G26+I26</f>
        <v>0</v>
      </c>
      <c r="K26" s="24"/>
      <c r="L26" s="123"/>
    </row>
    <row r="27" spans="1:12" s="8" customFormat="1" ht="15" customHeight="1">
      <c r="A27" s="124" t="s">
        <v>16</v>
      </c>
      <c r="B27" s="97"/>
      <c r="C27" s="87" t="s">
        <v>53</v>
      </c>
      <c r="D27" s="88"/>
      <c r="E27" s="88"/>
      <c r="F27" s="88"/>
      <c r="G27" s="88"/>
      <c r="H27" s="88"/>
      <c r="I27" s="88"/>
      <c r="J27" s="88"/>
      <c r="K27" s="88"/>
      <c r="L27" s="125"/>
    </row>
    <row r="28" spans="1:12" s="8" customFormat="1" ht="39.75" customHeight="1">
      <c r="A28" s="126">
        <v>12</v>
      </c>
      <c r="B28" s="92" t="s">
        <v>26</v>
      </c>
      <c r="C28" s="93" t="s">
        <v>87</v>
      </c>
      <c r="D28" s="94" t="s">
        <v>19</v>
      </c>
      <c r="E28" s="95">
        <v>4</v>
      </c>
      <c r="F28" s="95"/>
      <c r="G28" s="95">
        <f aca="true" t="shared" si="1" ref="G28:G34">E28*F28</f>
        <v>0</v>
      </c>
      <c r="H28" s="95"/>
      <c r="I28" s="95">
        <f aca="true" t="shared" si="2" ref="I28:I34">H28*E28</f>
        <v>0</v>
      </c>
      <c r="J28" s="95">
        <f aca="true" t="shared" si="3" ref="J28:J34">I28+G28</f>
        <v>0</v>
      </c>
      <c r="K28" s="96" t="s">
        <v>88</v>
      </c>
      <c r="L28" s="127" t="s">
        <v>92</v>
      </c>
    </row>
    <row r="29" spans="1:12" s="8" customFormat="1" ht="39.75" customHeight="1">
      <c r="A29" s="126">
        <v>13</v>
      </c>
      <c r="B29" s="92" t="s">
        <v>26</v>
      </c>
      <c r="C29" s="93" t="s">
        <v>86</v>
      </c>
      <c r="D29" s="94" t="s">
        <v>18</v>
      </c>
      <c r="E29" s="95">
        <v>82.5</v>
      </c>
      <c r="F29" s="95"/>
      <c r="G29" s="95">
        <f t="shared" si="1"/>
        <v>0</v>
      </c>
      <c r="H29" s="95"/>
      <c r="I29" s="95">
        <f t="shared" si="2"/>
        <v>0</v>
      </c>
      <c r="J29" s="95">
        <f t="shared" si="3"/>
        <v>0</v>
      </c>
      <c r="K29" s="96" t="s">
        <v>93</v>
      </c>
      <c r="L29" s="127" t="s">
        <v>100</v>
      </c>
    </row>
    <row r="30" spans="1:12" s="8" customFormat="1" ht="39.75" customHeight="1">
      <c r="A30" s="126">
        <v>14</v>
      </c>
      <c r="B30" s="92" t="s">
        <v>26</v>
      </c>
      <c r="C30" s="93" t="s">
        <v>90</v>
      </c>
      <c r="D30" s="94" t="s">
        <v>18</v>
      </c>
      <c r="E30" s="95">
        <v>82.5</v>
      </c>
      <c r="F30" s="95"/>
      <c r="G30" s="95">
        <f t="shared" si="1"/>
        <v>0</v>
      </c>
      <c r="H30" s="95"/>
      <c r="I30" s="95">
        <f t="shared" si="2"/>
        <v>0</v>
      </c>
      <c r="J30" s="95">
        <f t="shared" si="3"/>
        <v>0</v>
      </c>
      <c r="K30" s="96" t="s">
        <v>91</v>
      </c>
      <c r="L30" s="127" t="s">
        <v>101</v>
      </c>
    </row>
    <row r="31" spans="1:12" s="8" customFormat="1" ht="39.75" customHeight="1">
      <c r="A31" s="126">
        <v>15</v>
      </c>
      <c r="B31" s="92" t="s">
        <v>26</v>
      </c>
      <c r="C31" s="93" t="s">
        <v>94</v>
      </c>
      <c r="D31" s="94" t="s">
        <v>18</v>
      </c>
      <c r="E31" s="95">
        <v>90</v>
      </c>
      <c r="F31" s="95"/>
      <c r="G31" s="95">
        <f t="shared" si="1"/>
        <v>0</v>
      </c>
      <c r="H31" s="95"/>
      <c r="I31" s="95">
        <f t="shared" si="2"/>
        <v>0</v>
      </c>
      <c r="J31" s="95">
        <f t="shared" si="3"/>
        <v>0</v>
      </c>
      <c r="K31" s="96" t="s">
        <v>95</v>
      </c>
      <c r="L31" s="127" t="s">
        <v>96</v>
      </c>
    </row>
    <row r="32" spans="1:12" s="8" customFormat="1" ht="24">
      <c r="A32" s="126">
        <v>16</v>
      </c>
      <c r="B32" s="92" t="s">
        <v>26</v>
      </c>
      <c r="C32" s="93" t="s">
        <v>97</v>
      </c>
      <c r="D32" s="94" t="s">
        <v>18</v>
      </c>
      <c r="E32" s="95">
        <f>E31*30</f>
        <v>2700</v>
      </c>
      <c r="F32" s="95"/>
      <c r="G32" s="95">
        <f t="shared" si="1"/>
        <v>0</v>
      </c>
      <c r="H32" s="95"/>
      <c r="I32" s="95">
        <f t="shared" si="2"/>
        <v>0</v>
      </c>
      <c r="J32" s="95">
        <f t="shared" si="3"/>
        <v>0</v>
      </c>
      <c r="K32" s="96" t="s">
        <v>99</v>
      </c>
      <c r="L32" s="127" t="s">
        <v>98</v>
      </c>
    </row>
    <row r="33" spans="1:12" s="8" customFormat="1" ht="39.75" customHeight="1">
      <c r="A33" s="126">
        <v>17</v>
      </c>
      <c r="B33" s="92" t="s">
        <v>26</v>
      </c>
      <c r="C33" s="93" t="s">
        <v>106</v>
      </c>
      <c r="D33" s="94" t="s">
        <v>18</v>
      </c>
      <c r="E33" s="95">
        <v>90</v>
      </c>
      <c r="F33" s="95"/>
      <c r="G33" s="95">
        <f>E33*F33</f>
        <v>0</v>
      </c>
      <c r="H33" s="95"/>
      <c r="I33" s="95">
        <f>H33*E33</f>
        <v>0</v>
      </c>
      <c r="J33" s="95">
        <f>I33+G33</f>
        <v>0</v>
      </c>
      <c r="K33" s="96" t="s">
        <v>95</v>
      </c>
      <c r="L33" s="127" t="s">
        <v>96</v>
      </c>
    </row>
    <row r="34" spans="1:12" s="8" customFormat="1" ht="15" thickBot="1">
      <c r="A34" s="126">
        <v>18</v>
      </c>
      <c r="B34" s="98" t="s">
        <v>26</v>
      </c>
      <c r="C34" s="93" t="s">
        <v>102</v>
      </c>
      <c r="D34" s="94" t="s">
        <v>19</v>
      </c>
      <c r="E34" s="95">
        <v>4</v>
      </c>
      <c r="F34" s="95"/>
      <c r="G34" s="95">
        <f t="shared" si="1"/>
        <v>0</v>
      </c>
      <c r="H34" s="95"/>
      <c r="I34" s="95">
        <f t="shared" si="2"/>
        <v>0</v>
      </c>
      <c r="J34" s="95">
        <f t="shared" si="3"/>
        <v>0</v>
      </c>
      <c r="K34" s="7" t="s">
        <v>91</v>
      </c>
      <c r="L34" s="113" t="s">
        <v>103</v>
      </c>
    </row>
    <row r="35" spans="1:12" s="8" customFormat="1" ht="15" customHeight="1" thickBot="1">
      <c r="A35" s="154" t="s">
        <v>28</v>
      </c>
      <c r="B35" s="155"/>
      <c r="C35" s="89" t="s">
        <v>53</v>
      </c>
      <c r="D35" s="156"/>
      <c r="E35" s="156"/>
      <c r="F35" s="156"/>
      <c r="G35" s="90">
        <f>SUM(G28:G34)</f>
        <v>0</v>
      </c>
      <c r="H35" s="91"/>
      <c r="I35" s="90">
        <f>SUM(I28:I34)</f>
        <v>0</v>
      </c>
      <c r="J35" s="90">
        <f>G35+I35</f>
        <v>0</v>
      </c>
      <c r="K35" s="91"/>
      <c r="L35" s="128"/>
    </row>
    <row r="36" spans="1:12" ht="15" customHeight="1">
      <c r="A36" s="129" t="s">
        <v>16</v>
      </c>
      <c r="B36" s="18"/>
      <c r="C36" s="27" t="s">
        <v>29</v>
      </c>
      <c r="D36" s="28"/>
      <c r="E36" s="28"/>
      <c r="F36" s="28"/>
      <c r="G36" s="28"/>
      <c r="H36" s="28"/>
      <c r="I36" s="28"/>
      <c r="J36" s="28"/>
      <c r="K36" s="28"/>
      <c r="L36" s="130"/>
    </row>
    <row r="37" spans="1:12" ht="51" customHeight="1">
      <c r="A37" s="112">
        <v>19</v>
      </c>
      <c r="B37" s="29" t="s">
        <v>26</v>
      </c>
      <c r="C37" s="4" t="s">
        <v>30</v>
      </c>
      <c r="D37" s="5" t="s">
        <v>27</v>
      </c>
      <c r="E37" s="30">
        <v>1</v>
      </c>
      <c r="F37" s="6"/>
      <c r="G37" s="6">
        <f>E37*F37</f>
        <v>0</v>
      </c>
      <c r="H37" s="6"/>
      <c r="I37" s="6">
        <f>H37*E37</f>
        <v>0</v>
      </c>
      <c r="J37" s="6">
        <f>I37+G37</f>
        <v>0</v>
      </c>
      <c r="K37" s="7" t="s">
        <v>56</v>
      </c>
      <c r="L37" s="113" t="s">
        <v>33</v>
      </c>
    </row>
    <row r="38" spans="1:12" ht="51" customHeight="1">
      <c r="A38" s="112">
        <v>20</v>
      </c>
      <c r="B38" s="29" t="s">
        <v>26</v>
      </c>
      <c r="C38" s="4" t="s">
        <v>31</v>
      </c>
      <c r="D38" s="5" t="s">
        <v>27</v>
      </c>
      <c r="E38" s="30">
        <v>1</v>
      </c>
      <c r="F38" s="6"/>
      <c r="G38" s="6">
        <f>E38*F38</f>
        <v>0</v>
      </c>
      <c r="H38" s="6"/>
      <c r="I38" s="6">
        <f>H38*E38</f>
        <v>0</v>
      </c>
      <c r="J38" s="6">
        <f>I38+G38</f>
        <v>0</v>
      </c>
      <c r="K38" s="7" t="s">
        <v>26</v>
      </c>
      <c r="L38" s="113" t="s">
        <v>34</v>
      </c>
    </row>
    <row r="39" spans="1:12" ht="25.5" customHeight="1" thickBot="1">
      <c r="A39" s="112">
        <v>21</v>
      </c>
      <c r="B39" s="29" t="s">
        <v>26</v>
      </c>
      <c r="C39" s="4" t="s">
        <v>32</v>
      </c>
      <c r="D39" s="5" t="s">
        <v>27</v>
      </c>
      <c r="E39" s="30">
        <v>1</v>
      </c>
      <c r="F39" s="6"/>
      <c r="G39" s="6">
        <f>E39*F39</f>
        <v>0</v>
      </c>
      <c r="H39" s="6"/>
      <c r="I39" s="6">
        <f>H39*E39</f>
        <v>0</v>
      </c>
      <c r="J39" s="6">
        <f>I39+G39</f>
        <v>0</v>
      </c>
      <c r="K39" s="7" t="s">
        <v>57</v>
      </c>
      <c r="L39" s="113" t="s">
        <v>35</v>
      </c>
    </row>
    <row r="40" spans="1:12" ht="15" customHeight="1" thickBot="1">
      <c r="A40" s="145" t="s">
        <v>28</v>
      </c>
      <c r="B40" s="146"/>
      <c r="C40" s="131" t="s">
        <v>29</v>
      </c>
      <c r="D40" s="147"/>
      <c r="E40" s="147"/>
      <c r="F40" s="147"/>
      <c r="G40" s="132">
        <f>SUM(G37:G39)</f>
        <v>0</v>
      </c>
      <c r="H40" s="133"/>
      <c r="I40" s="132">
        <f>SUM(I37:I39)</f>
        <v>0</v>
      </c>
      <c r="J40" s="132">
        <f>G40+I40</f>
        <v>0</v>
      </c>
      <c r="K40" s="133"/>
      <c r="L40" s="134"/>
    </row>
    <row r="41" spans="4:5" ht="15" customHeight="1" thickTop="1">
      <c r="D41" s="1"/>
      <c r="E41" s="1"/>
    </row>
    <row r="42" spans="3:5" ht="15" customHeight="1">
      <c r="C42" s="99"/>
      <c r="D42" s="1"/>
      <c r="E42" s="1"/>
    </row>
    <row r="43" spans="4:5" ht="15" customHeight="1">
      <c r="D43" s="1"/>
      <c r="E43" s="1"/>
    </row>
    <row r="44" spans="4:5" ht="15" customHeight="1">
      <c r="D44" s="1"/>
      <c r="E44" s="1"/>
    </row>
    <row r="45" spans="4:5" ht="15" customHeight="1">
      <c r="D45" s="1"/>
      <c r="E45" s="1"/>
    </row>
    <row r="46" spans="4:5" ht="15" customHeight="1">
      <c r="D46" s="1"/>
      <c r="E46" s="1"/>
    </row>
    <row r="47" spans="4:5" ht="15" customHeight="1">
      <c r="D47" s="1"/>
      <c r="E47" s="1"/>
    </row>
    <row r="48" spans="1:5" ht="15" customHeight="1">
      <c r="A48" s="2"/>
      <c r="B48" s="2"/>
      <c r="C48" s="2"/>
      <c r="D48" s="1"/>
      <c r="E48" s="1"/>
    </row>
    <row r="49" spans="4:5" ht="15" customHeight="1">
      <c r="D49" s="1"/>
      <c r="E49" s="1"/>
    </row>
    <row r="50" spans="4:5" ht="15" customHeight="1">
      <c r="D50" s="1"/>
      <c r="E50" s="1"/>
    </row>
    <row r="51" spans="4:5" ht="15" customHeight="1">
      <c r="D51" s="1"/>
      <c r="E51" s="1"/>
    </row>
    <row r="52" spans="4:5" ht="15" customHeight="1">
      <c r="D52" s="1"/>
      <c r="E52" s="1"/>
    </row>
    <row r="53" spans="4:5" ht="15" customHeight="1">
      <c r="D53" s="1"/>
      <c r="E53" s="1"/>
    </row>
    <row r="54" spans="4:5" ht="15" customHeight="1">
      <c r="D54" s="1"/>
      <c r="E54" s="1"/>
    </row>
    <row r="55" spans="4:5" ht="15" customHeight="1">
      <c r="D55" s="1"/>
      <c r="E55" s="1"/>
    </row>
    <row r="56" spans="4:5" ht="15" customHeight="1">
      <c r="D56" s="1"/>
      <c r="E56" s="1"/>
    </row>
    <row r="57" spans="4:5" ht="15" customHeight="1">
      <c r="D57" s="1"/>
      <c r="E57" s="1"/>
    </row>
    <row r="58" spans="1:5" ht="15" customHeight="1">
      <c r="A58" s="2"/>
      <c r="B58" s="2"/>
      <c r="C58" s="2"/>
      <c r="D58" s="1"/>
      <c r="E58" s="1"/>
    </row>
    <row r="59" spans="4:5" ht="15" customHeight="1">
      <c r="D59" s="1"/>
      <c r="E59" s="1"/>
    </row>
    <row r="60" spans="4:5" ht="15" customHeight="1">
      <c r="D60" s="1"/>
      <c r="E60" s="1"/>
    </row>
    <row r="61" spans="4:5" ht="15" customHeight="1">
      <c r="D61" s="1"/>
      <c r="E61" s="1"/>
    </row>
    <row r="62" spans="4:5" ht="15" customHeight="1">
      <c r="D62" s="1"/>
      <c r="E62" s="1"/>
    </row>
    <row r="63" spans="4:5" ht="15" customHeight="1">
      <c r="D63" s="1"/>
      <c r="E63" s="1"/>
    </row>
    <row r="64" spans="4:5" ht="15" customHeight="1">
      <c r="D64" s="1"/>
      <c r="E64" s="1"/>
    </row>
  </sheetData>
  <sheetProtection/>
  <mergeCells count="25">
    <mergeCell ref="A1:L1"/>
    <mergeCell ref="C3:L3"/>
    <mergeCell ref="C4:L4"/>
    <mergeCell ref="A5:L5"/>
    <mergeCell ref="C6:C8"/>
    <mergeCell ref="D6:D8"/>
    <mergeCell ref="E6:E8"/>
    <mergeCell ref="F6:F8"/>
    <mergeCell ref="G6:G8"/>
    <mergeCell ref="H6:H8"/>
    <mergeCell ref="C16:L16"/>
    <mergeCell ref="A15:B15"/>
    <mergeCell ref="D15:F15"/>
    <mergeCell ref="I6:I8"/>
    <mergeCell ref="J6:J8"/>
    <mergeCell ref="K6:K8"/>
    <mergeCell ref="L6:L8"/>
    <mergeCell ref="A40:B40"/>
    <mergeCell ref="D40:F40"/>
    <mergeCell ref="A20:B20"/>
    <mergeCell ref="D20:F20"/>
    <mergeCell ref="A26:B26"/>
    <mergeCell ref="D26:F26"/>
    <mergeCell ref="A35:B35"/>
    <mergeCell ref="D35:F35"/>
  </mergeCells>
  <printOptions/>
  <pageMargins left="0.7874015748031497" right="0.5905511811023623" top="0.7874015748031497" bottom="0.5905511811023623" header="0.31496062992125984" footer="0.31496062992125984"/>
  <pageSetup fitToHeight="0" fitToWidth="1" horizontalDpi="600" verticalDpi="600" orientation="landscape" paperSize="8" scale="86" r:id="rId1"/>
  <headerFooter>
    <oddFooter>&amp;R&amp;P/&amp;N</oddFooter>
  </headerFooter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SG-GEOPROJEKT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Štábl</dc:creator>
  <cp:keywords/>
  <dc:description/>
  <cp:lastModifiedBy>Jarošová Jitka</cp:lastModifiedBy>
  <cp:lastPrinted>2016-06-20T07:35:35Z</cp:lastPrinted>
  <dcterms:created xsi:type="dcterms:W3CDTF">2010-01-10T18:54:55Z</dcterms:created>
  <dcterms:modified xsi:type="dcterms:W3CDTF">2017-03-07T11:28:56Z</dcterms:modified>
  <cp:category/>
  <cp:version/>
  <cp:contentType/>
  <cp:contentStatus/>
</cp:coreProperties>
</file>