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defaultThemeVersion="124226"/>
  <bookViews>
    <workbookView xWindow="2940" yWindow="120" windowWidth="23835" windowHeight="17295" tabRatio="691" activeTab="1"/>
  </bookViews>
  <sheets>
    <sheet name="VÝKAZ VÝMĚR" sheetId="16" r:id="rId1"/>
    <sheet name="rozpočet" sheetId="17" r:id="rId2"/>
  </sheets>
  <definedNames>
    <definedName name="_xlnm.Print_Area" localSheetId="1">'rozpočet'!$A$1:$O$61</definedName>
    <definedName name="_xlnm.Print_Area" localSheetId="0">'VÝKAZ VÝMĚR'!$A$1:$J$59</definedName>
  </definedNames>
  <calcPr calcId="191029"/>
</workbook>
</file>

<file path=xl/sharedStrings.xml><?xml version="1.0" encoding="utf-8"?>
<sst xmlns="http://schemas.openxmlformats.org/spreadsheetml/2006/main" count="164" uniqueCount="61">
  <si>
    <t>1.</t>
  </si>
  <si>
    <t>2.</t>
  </si>
  <si>
    <t>3.</t>
  </si>
  <si>
    <t>ks</t>
  </si>
  <si>
    <t>m</t>
  </si>
  <si>
    <t>POTRUBÍ</t>
  </si>
  <si>
    <t>4.</t>
  </si>
  <si>
    <t>OSTATNÍ</t>
  </si>
  <si>
    <t>do DN 50</t>
  </si>
  <si>
    <t>Vnitrostaveništní přemístění</t>
  </si>
  <si>
    <t>do 6 m</t>
  </si>
  <si>
    <t>t</t>
  </si>
  <si>
    <t>Technický dozor na stavbě</t>
  </si>
  <si>
    <t>hod</t>
  </si>
  <si>
    <t>Zaregulování a topná zkouška</t>
  </si>
  <si>
    <t>Potrubí Cu</t>
  </si>
  <si>
    <t>potrubí Cu</t>
  </si>
  <si>
    <t>5.</t>
  </si>
  <si>
    <t>IZOLACE</t>
  </si>
  <si>
    <t>Návleková izolace</t>
  </si>
  <si>
    <t>Pásky spojky , lepidlo</t>
  </si>
  <si>
    <t xml:space="preserve">  </t>
  </si>
  <si>
    <t>tvrdé</t>
  </si>
  <si>
    <t>ARMATURY</t>
  </si>
  <si>
    <t>DN 15</t>
  </si>
  <si>
    <t>Automatický odvzdušnovací ventil se zpětnou klapkou</t>
  </si>
  <si>
    <t>Tlaková zkouška</t>
  </si>
  <si>
    <t>RADIÁTOROVÉ ARMATURY</t>
  </si>
  <si>
    <t>Sestava termostatického ventilu a radiátorového šroubení pro VK</t>
  </si>
  <si>
    <t>OTOPNÁ TĚLESA</t>
  </si>
  <si>
    <t xml:space="preserve">Desková otopná tělesa </t>
  </si>
  <si>
    <t>VENTIL KOMPAKT</t>
  </si>
  <si>
    <t>G1/2" - rohová - připojení 16x2</t>
  </si>
  <si>
    <t>VÝKAZ VÝMĚR</t>
  </si>
  <si>
    <t xml:space="preserve"> </t>
  </si>
  <si>
    <t>polotvrdé</t>
  </si>
  <si>
    <t>18x1</t>
  </si>
  <si>
    <t>18/13</t>
  </si>
  <si>
    <t>Celkem bez DPH</t>
  </si>
  <si>
    <t xml:space="preserve"> materiál </t>
  </si>
  <si>
    <t xml:space="preserve"> montáž </t>
  </si>
  <si>
    <t xml:space="preserve"> cena </t>
  </si>
  <si>
    <t>15x1</t>
  </si>
  <si>
    <t>35x1,5</t>
  </si>
  <si>
    <t>21VK-600/800</t>
  </si>
  <si>
    <t>35/13</t>
  </si>
  <si>
    <t>Demontáž stávající otopných těles</t>
  </si>
  <si>
    <t>článkových</t>
  </si>
  <si>
    <t>do DN 20</t>
  </si>
  <si>
    <t>Demontáž stávajícího potrubí včetně konzolí, objímek atd</t>
  </si>
  <si>
    <t>včetně tvarovek, fitinek, objímek a konzolí</t>
  </si>
  <si>
    <t xml:space="preserve">6. </t>
  </si>
  <si>
    <t>7.</t>
  </si>
  <si>
    <t>8.</t>
  </si>
  <si>
    <t>9.</t>
  </si>
  <si>
    <t>Dobné stavební úravy</t>
  </si>
  <si>
    <t>Demontáž radiátorových ventilů</t>
  </si>
  <si>
    <t xml:space="preserve"> Napojení na stávající ocelové rozvody</t>
  </si>
  <si>
    <t>Zákryty deskových otopných tělesa</t>
  </si>
  <si>
    <t>prostup soklem, zazdění soklu atd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</si>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</sst>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.0"/>
    <numFmt numFmtId="165" formatCode="_-* #,##0\ &quot;Kč&quot;_-;\-* #,##0\ &quot;Kč&quot;_-;_-* &quot;-&quot;??\ &quot;Kč&quot;_-;_-@_-"/>
  </numFmts>
  <fonts count="11">
    <font>
      <sz val="10"/>
      <name val="Arial CE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3" fillId="0" borderId="0" xfId="0" applyFont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Border="1"/>
    <xf numFmtId="0" fontId="6" fillId="0" borderId="0" xfId="0" applyFont="1"/>
    <xf numFmtId="49" fontId="4" fillId="0" borderId="0" xfId="0" applyNumberFormat="1" applyFont="1" applyAlignment="1">
      <alignment/>
    </xf>
    <xf numFmtId="0" fontId="7" fillId="0" borderId="0" xfId="0" applyFont="1"/>
    <xf numFmtId="0" fontId="7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5" fontId="3" fillId="0" borderId="0" xfId="24" applyNumberFormat="1" applyFont="1"/>
    <xf numFmtId="49" fontId="2" fillId="0" borderId="0" xfId="0" applyNumberFormat="1" applyFont="1"/>
    <xf numFmtId="1" fontId="3" fillId="0" borderId="0" xfId="0" applyNumberFormat="1" applyFont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165" fontId="2" fillId="0" borderId="0" xfId="25" applyNumberFormat="1" applyFont="1" applyFill="1" applyBorder="1" applyAlignment="1">
      <alignment horizontal="center"/>
    </xf>
    <xf numFmtId="0" fontId="5" fillId="0" borderId="0" xfId="0" applyFont="1" applyFill="1"/>
    <xf numFmtId="165" fontId="4" fillId="0" borderId="0" xfId="24" applyNumberFormat="1" applyFont="1" applyFill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7" fillId="0" borderId="1" xfId="0" applyFont="1" applyBorder="1"/>
    <xf numFmtId="1" fontId="3" fillId="0" borderId="1" xfId="0" applyNumberFormat="1" applyFont="1" applyBorder="1" applyAlignment="1">
      <alignment horizontal="right"/>
    </xf>
    <xf numFmtId="165" fontId="3" fillId="0" borderId="1" xfId="24" applyNumberFormat="1" applyFont="1" applyBorder="1"/>
    <xf numFmtId="0" fontId="2" fillId="0" borderId="0" xfId="0" applyFont="1"/>
    <xf numFmtId="0" fontId="10" fillId="0" borderId="0" xfId="0" applyFont="1"/>
    <xf numFmtId="1" fontId="2" fillId="0" borderId="0" xfId="0" applyNumberFormat="1" applyFont="1" applyAlignment="1">
      <alignment horizontal="right"/>
    </xf>
    <xf numFmtId="165" fontId="2" fillId="0" borderId="0" xfId="24" applyNumberFormat="1" applyFont="1"/>
    <xf numFmtId="165" fontId="2" fillId="0" borderId="0" xfId="24" applyNumberFormat="1" applyFont="1" applyFill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6" xfId="20"/>
    <cellStyle name="normální 14" xfId="21"/>
    <cellStyle name="normální 15" xfId="22"/>
    <cellStyle name="normální 17" xfId="23"/>
    <cellStyle name="Měna" xfId="24"/>
    <cellStyle name="měny 3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view="pageBreakPreview" zoomScale="120" zoomScaleSheetLayoutView="120" workbookViewId="0" topLeftCell="A1">
      <selection activeCell="H46" sqref="H46"/>
    </sheetView>
  </sheetViews>
  <sheetFormatPr defaultColWidth="9.00390625" defaultRowHeight="12.75"/>
  <cols>
    <col min="1" max="1" width="3.75390625" style="5" customWidth="1"/>
    <col min="2" max="2" width="2.00390625" style="2" customWidth="1"/>
    <col min="3" max="3" width="1.75390625" style="2" customWidth="1"/>
    <col min="4" max="4" width="2.75390625" style="2" customWidth="1"/>
    <col min="5" max="5" width="23.25390625" style="2" customWidth="1"/>
    <col min="6" max="7" width="7.875" style="9" customWidth="1"/>
    <col min="8" max="8" width="23.875" style="2" customWidth="1"/>
    <col min="9" max="9" width="6.00390625" style="3" customWidth="1"/>
    <col min="10" max="10" width="5.125" style="2" customWidth="1"/>
    <col min="11" max="16384" width="9.125" style="2" customWidth="1"/>
  </cols>
  <sheetData>
    <row r="1" spans="1:10" s="1" customFormat="1" ht="24.75" customHeight="1">
      <c r="A1" s="15" t="s">
        <v>33</v>
      </c>
      <c r="B1" s="16"/>
      <c r="C1" s="16"/>
      <c r="D1" s="16"/>
      <c r="E1" s="16"/>
      <c r="F1" s="16"/>
      <c r="G1" s="17"/>
      <c r="H1" s="18"/>
      <c r="I1" s="19"/>
      <c r="J1" s="20"/>
    </row>
    <row r="2" spans="9:10" ht="12.75">
      <c r="I2" s="2"/>
      <c r="J2" s="14"/>
    </row>
    <row r="3" spans="1:10" ht="12.75">
      <c r="A3" s="13" t="s">
        <v>23</v>
      </c>
      <c r="I3" s="2"/>
      <c r="J3" s="14"/>
    </row>
    <row r="4" spans="1:10" ht="12.75">
      <c r="A4" s="5" t="s">
        <v>0</v>
      </c>
      <c r="B4" s="2" t="s">
        <v>25</v>
      </c>
      <c r="I4" s="2"/>
      <c r="J4" s="14"/>
    </row>
    <row r="5" spans="4:10" ht="12.75">
      <c r="D5" s="2" t="s">
        <v>24</v>
      </c>
      <c r="I5" s="2">
        <v>4</v>
      </c>
      <c r="J5" s="14" t="s">
        <v>3</v>
      </c>
    </row>
    <row r="6" spans="9:10" ht="12.75">
      <c r="I6" s="2"/>
      <c r="J6" s="3"/>
    </row>
    <row r="7" spans="1:9" ht="12.75">
      <c r="A7" s="8" t="s">
        <v>5</v>
      </c>
      <c r="F7" s="10"/>
      <c r="G7" s="10"/>
      <c r="H7" s="4"/>
      <c r="I7" s="2"/>
    </row>
    <row r="8" spans="1:2" ht="12.75">
      <c r="A8" s="5" t="s">
        <v>0</v>
      </c>
      <c r="B8" s="2" t="s">
        <v>15</v>
      </c>
    </row>
    <row r="9" ht="12.75">
      <c r="C9" s="2" t="s">
        <v>50</v>
      </c>
    </row>
    <row r="10" ht="12.75">
      <c r="D10" t="s">
        <v>35</v>
      </c>
    </row>
    <row r="11" spans="3:10" ht="12.75">
      <c r="C11" s="6"/>
      <c r="E11" s="2" t="s">
        <v>42</v>
      </c>
      <c r="H11" s="7"/>
      <c r="I11" s="3">
        <v>15</v>
      </c>
      <c r="J11" s="2" t="s">
        <v>4</v>
      </c>
    </row>
    <row r="12" spans="3:10" ht="12.75">
      <c r="C12" s="6"/>
      <c r="E12" s="2" t="s">
        <v>36</v>
      </c>
      <c r="H12" s="7"/>
      <c r="I12" s="3">
        <v>15</v>
      </c>
      <c r="J12" s="2" t="s">
        <v>4</v>
      </c>
    </row>
    <row r="13" spans="9:10" ht="12.75">
      <c r="I13" s="2"/>
      <c r="J13" s="3"/>
    </row>
    <row r="14" ht="12.75">
      <c r="D14" t="s">
        <v>22</v>
      </c>
    </row>
    <row r="15" spans="3:10" ht="12.75">
      <c r="C15" s="6"/>
      <c r="E15" s="2" t="s">
        <v>43</v>
      </c>
      <c r="H15" s="7"/>
      <c r="I15" s="3">
        <v>120</v>
      </c>
      <c r="J15" s="2" t="s">
        <v>4</v>
      </c>
    </row>
    <row r="16" spans="3:8" ht="12.75">
      <c r="C16" s="6"/>
      <c r="F16" s="9" t="s">
        <v>34</v>
      </c>
      <c r="H16" s="7"/>
    </row>
    <row r="17" spans="1:8" ht="12.75">
      <c r="A17" s="5" t="s">
        <v>1</v>
      </c>
      <c r="B17" s="2" t="s">
        <v>26</v>
      </c>
      <c r="C17" s="6"/>
      <c r="H17" s="7"/>
    </row>
    <row r="18" spans="3:9" ht="12.75">
      <c r="C18" s="2" t="s">
        <v>16</v>
      </c>
      <c r="H18" s="3"/>
      <c r="I18" s="2"/>
    </row>
    <row r="19" spans="4:10" ht="12.75">
      <c r="D19" s="2" t="s">
        <v>8</v>
      </c>
      <c r="I19" s="3">
        <f>SUM(I11:I15)</f>
        <v>150</v>
      </c>
      <c r="J19" s="2" t="s">
        <v>4</v>
      </c>
    </row>
    <row r="20" spans="9:10" ht="12.75">
      <c r="I20" s="2"/>
      <c r="J20" s="14"/>
    </row>
    <row r="21" spans="1:10" ht="12.75">
      <c r="A21" s="13" t="s">
        <v>27</v>
      </c>
      <c r="I21" s="2"/>
      <c r="J21" s="14"/>
    </row>
    <row r="22" spans="1:10" ht="12.75">
      <c r="A22" s="5" t="s">
        <v>0</v>
      </c>
      <c r="B22" s="2" t="s">
        <v>28</v>
      </c>
      <c r="I22" s="2"/>
      <c r="J22" s="14"/>
    </row>
    <row r="23" spans="4:10" ht="12.75">
      <c r="D23" s="2" t="s">
        <v>32</v>
      </c>
      <c r="I23" s="2">
        <f>SUM(I28:I28)</f>
        <v>4</v>
      </c>
      <c r="J23" s="14" t="s">
        <v>3</v>
      </c>
    </row>
    <row r="24" spans="9:10" ht="12.75">
      <c r="I24" s="2"/>
      <c r="J24" s="14"/>
    </row>
    <row r="25" spans="1:10" ht="12.75">
      <c r="A25" s="13" t="s">
        <v>29</v>
      </c>
      <c r="I25" s="2"/>
      <c r="J25" s="14"/>
    </row>
    <row r="26" spans="1:10" ht="12.75">
      <c r="A26" s="5" t="s">
        <v>0</v>
      </c>
      <c r="B26" s="2" t="s">
        <v>30</v>
      </c>
      <c r="I26" s="2"/>
      <c r="J26" s="14"/>
    </row>
    <row r="27" spans="3:10" ht="12.75">
      <c r="C27" s="2" t="s">
        <v>31</v>
      </c>
      <c r="I27" s="2"/>
      <c r="J27" s="14"/>
    </row>
    <row r="28" spans="5:10" ht="12.75">
      <c r="E28" s="2" t="s">
        <v>44</v>
      </c>
      <c r="I28" s="2">
        <v>4</v>
      </c>
      <c r="J28" s="14" t="s">
        <v>3</v>
      </c>
    </row>
    <row r="29" spans="9:10" ht="12.75">
      <c r="I29" s="2"/>
      <c r="J29" s="14"/>
    </row>
    <row r="30" ht="12.75">
      <c r="A30" s="13" t="s">
        <v>18</v>
      </c>
    </row>
    <row r="31" spans="1:2" ht="12.75">
      <c r="A31" s="5" t="s">
        <v>0</v>
      </c>
      <c r="B31" s="2" t="s">
        <v>19</v>
      </c>
    </row>
    <row r="32" spans="5:10" ht="12.75">
      <c r="E32" s="2" t="s">
        <v>37</v>
      </c>
      <c r="I32" s="3">
        <v>10</v>
      </c>
      <c r="J32" s="2" t="s">
        <v>4</v>
      </c>
    </row>
    <row r="33" spans="5:10" ht="12.75">
      <c r="E33" s="2" t="s">
        <v>45</v>
      </c>
      <c r="I33" s="3">
        <f>+I15</f>
        <v>120</v>
      </c>
      <c r="J33" s="2" t="s">
        <v>4</v>
      </c>
    </row>
    <row r="34" spans="9:10" ht="12.75">
      <c r="I34" s="2"/>
      <c r="J34" s="12"/>
    </row>
    <row r="35" spans="1:10" ht="12.75">
      <c r="A35" s="5" t="s">
        <v>1</v>
      </c>
      <c r="B35" s="2" t="s">
        <v>20</v>
      </c>
      <c r="G35" s="9" t="s">
        <v>21</v>
      </c>
      <c r="I35" s="2">
        <v>1</v>
      </c>
      <c r="J35" s="12" t="s">
        <v>3</v>
      </c>
    </row>
    <row r="37" ht="12.75">
      <c r="A37" s="8" t="s">
        <v>7</v>
      </c>
    </row>
    <row r="38" spans="1:2" ht="12.75">
      <c r="A38" s="5" t="s">
        <v>0</v>
      </c>
      <c r="B38" s="2" t="s">
        <v>9</v>
      </c>
    </row>
    <row r="39" spans="4:10" ht="12.75">
      <c r="D39" s="2" t="s">
        <v>10</v>
      </c>
      <c r="I39" s="11">
        <v>0.3</v>
      </c>
      <c r="J39" s="2" t="s">
        <v>11</v>
      </c>
    </row>
    <row r="40" ht="12.75">
      <c r="I40" s="11"/>
    </row>
    <row r="41" spans="1:9" ht="12.75">
      <c r="A41" s="5" t="s">
        <v>1</v>
      </c>
      <c r="B41" s="2" t="s">
        <v>49</v>
      </c>
      <c r="I41" s="11"/>
    </row>
    <row r="42" spans="4:10" ht="12.75">
      <c r="D42" s="2" t="s">
        <v>8</v>
      </c>
      <c r="I42" s="3">
        <v>120</v>
      </c>
      <c r="J42" s="2" t="s">
        <v>4</v>
      </c>
    </row>
    <row r="43" ht="12.75">
      <c r="I43" s="11"/>
    </row>
    <row r="44" spans="1:2" ht="12.75">
      <c r="A44" s="5" t="s">
        <v>2</v>
      </c>
      <c r="B44" s="2" t="s">
        <v>46</v>
      </c>
    </row>
    <row r="45" spans="4:10" ht="12.75">
      <c r="D45" s="2" t="s">
        <v>47</v>
      </c>
      <c r="I45" s="3">
        <v>4</v>
      </c>
      <c r="J45" s="2" t="s">
        <v>3</v>
      </c>
    </row>
    <row r="47" spans="1:2" ht="12.75">
      <c r="A47" s="5" t="s">
        <v>6</v>
      </c>
      <c r="B47" s="2" t="s">
        <v>56</v>
      </c>
    </row>
    <row r="48" spans="4:10" ht="12.75">
      <c r="D48" s="2" t="s">
        <v>48</v>
      </c>
      <c r="I48" s="3">
        <v>8</v>
      </c>
      <c r="J48" s="2" t="s">
        <v>3</v>
      </c>
    </row>
    <row r="50" spans="1:10" ht="12.75">
      <c r="A50" s="5" t="s">
        <v>17</v>
      </c>
      <c r="B50" s="2" t="s">
        <v>57</v>
      </c>
      <c r="I50" s="3">
        <v>8</v>
      </c>
      <c r="J50" s="2" t="s">
        <v>3</v>
      </c>
    </row>
    <row r="52" spans="1:10" ht="12.75">
      <c r="A52" s="5" t="s">
        <v>51</v>
      </c>
      <c r="B52" s="2" t="s">
        <v>58</v>
      </c>
      <c r="I52" s="3">
        <v>4</v>
      </c>
      <c r="J52" s="2" t="s">
        <v>3</v>
      </c>
    </row>
    <row r="54" spans="1:10" ht="12.75">
      <c r="A54" s="5" t="s">
        <v>52</v>
      </c>
      <c r="B54" s="2" t="s">
        <v>14</v>
      </c>
      <c r="I54" s="3">
        <v>8</v>
      </c>
      <c r="J54" s="2" t="s">
        <v>13</v>
      </c>
    </row>
    <row r="56" spans="1:2" ht="12.75">
      <c r="A56" s="5" t="s">
        <v>53</v>
      </c>
      <c r="B56" s="2" t="s">
        <v>55</v>
      </c>
    </row>
    <row r="57" spans="3:10" ht="12.75">
      <c r="C57" s="2" t="s">
        <v>59</v>
      </c>
      <c r="I57" s="3">
        <v>4</v>
      </c>
      <c r="J57" s="2" t="s">
        <v>13</v>
      </c>
    </row>
    <row r="59" spans="1:10" ht="12.75">
      <c r="A59" s="5" t="s">
        <v>54</v>
      </c>
      <c r="B59" s="2" t="s">
        <v>12</v>
      </c>
      <c r="I59" s="3">
        <v>4</v>
      </c>
      <c r="J59" s="2" t="s">
        <v>13</v>
      </c>
    </row>
  </sheetData>
  <printOptions/>
  <pageMargins left="1.07" right="0.36" top="0.47" bottom="0.57" header="0.39" footer="0.41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99473-0496-4DD9-991B-4C72E7568FB5}">
  <dimension ref="A1:O61"/>
  <sheetViews>
    <sheetView tabSelected="1" view="pageBreakPreview" zoomScale="120" zoomScaleSheetLayoutView="120" workbookViewId="0" topLeftCell="A1">
      <selection activeCell="F38" sqref="F38"/>
    </sheetView>
  </sheetViews>
  <sheetFormatPr defaultColWidth="9.00390625" defaultRowHeight="12.75"/>
  <cols>
    <col min="1" max="1" width="3.75390625" style="5" customWidth="1"/>
    <col min="2" max="2" width="2.00390625" style="2" customWidth="1"/>
    <col min="3" max="3" width="1.75390625" style="2" customWidth="1"/>
    <col min="4" max="4" width="2.75390625" style="2" customWidth="1"/>
    <col min="5" max="5" width="23.25390625" style="2" customWidth="1"/>
    <col min="6" max="7" width="7.875" style="9" customWidth="1"/>
    <col min="8" max="8" width="11.625" style="2" customWidth="1"/>
    <col min="9" max="9" width="6.00390625" style="3" customWidth="1"/>
    <col min="10" max="10" width="5.125" style="2" customWidth="1"/>
    <col min="11" max="12" width="12.375" style="12" bestFit="1" customWidth="1"/>
    <col min="13" max="13" width="9.125" style="12" customWidth="1"/>
    <col min="14" max="14" width="11.875" style="12" customWidth="1"/>
    <col min="15" max="15" width="12.375" style="12" bestFit="1" customWidth="1"/>
    <col min="16" max="16384" width="9.125" style="2" customWidth="1"/>
  </cols>
  <sheetData>
    <row r="1" spans="1:15" s="1" customFormat="1" ht="24.75" customHeight="1">
      <c r="A1" s="15" t="s">
        <v>60</v>
      </c>
      <c r="B1" s="16"/>
      <c r="C1" s="16"/>
      <c r="D1" s="16"/>
      <c r="E1" s="16"/>
      <c r="F1" s="16"/>
      <c r="G1" s="17"/>
      <c r="H1" s="18"/>
      <c r="I1" s="19"/>
      <c r="J1" s="20"/>
      <c r="K1" s="30" t="s">
        <v>39</v>
      </c>
      <c r="L1" s="30" t="s">
        <v>39</v>
      </c>
      <c r="M1" s="30" t="s">
        <v>40</v>
      </c>
      <c r="N1" s="30" t="s">
        <v>40</v>
      </c>
      <c r="O1" s="30" t="s">
        <v>41</v>
      </c>
    </row>
    <row r="2" spans="9:10" ht="12.75">
      <c r="I2" s="2"/>
      <c r="J2" s="14"/>
    </row>
    <row r="3" spans="1:10" ht="12.75">
      <c r="A3" s="13" t="s">
        <v>23</v>
      </c>
      <c r="I3" s="2"/>
      <c r="J3" s="14"/>
    </row>
    <row r="4" spans="1:10" ht="12.75">
      <c r="A4" s="5" t="s">
        <v>0</v>
      </c>
      <c r="B4" s="2" t="s">
        <v>25</v>
      </c>
      <c r="I4" s="2"/>
      <c r="J4" s="14"/>
    </row>
    <row r="5" spans="4:15" ht="12.75">
      <c r="D5" s="2" t="s">
        <v>24</v>
      </c>
      <c r="I5" s="2">
        <v>4</v>
      </c>
      <c r="J5" s="14" t="s">
        <v>3</v>
      </c>
      <c r="K5" s="12">
        <v>291</v>
      </c>
      <c r="L5" s="12">
        <f aca="true" t="shared" si="0" ref="L5:L60">+K5*I5</f>
        <v>1164</v>
      </c>
      <c r="M5" s="12">
        <v>60</v>
      </c>
      <c r="N5" s="12">
        <f aca="true" t="shared" si="1" ref="N5:N60">+M5*I5</f>
        <v>240</v>
      </c>
      <c r="O5" s="12">
        <f aca="true" t="shared" si="2" ref="O5:O61">+N5+L5</f>
        <v>1404</v>
      </c>
    </row>
    <row r="6" spans="9:15" ht="12.75">
      <c r="I6" s="2"/>
      <c r="J6" s="3"/>
      <c r="L6" s="12">
        <f t="shared" si="0"/>
        <v>0</v>
      </c>
      <c r="N6" s="12">
        <f t="shared" si="1"/>
        <v>0</v>
      </c>
      <c r="O6" s="12">
        <f t="shared" si="2"/>
        <v>0</v>
      </c>
    </row>
    <row r="7" spans="1:15" ht="12.75">
      <c r="A7" s="8" t="s">
        <v>5</v>
      </c>
      <c r="F7" s="10"/>
      <c r="G7" s="10"/>
      <c r="H7" s="4"/>
      <c r="I7" s="2"/>
      <c r="L7" s="12">
        <f t="shared" si="0"/>
        <v>0</v>
      </c>
      <c r="N7" s="12">
        <f t="shared" si="1"/>
        <v>0</v>
      </c>
      <c r="O7" s="12">
        <f t="shared" si="2"/>
        <v>0</v>
      </c>
    </row>
    <row r="8" spans="1:15" ht="12.75">
      <c r="A8" s="5" t="s">
        <v>0</v>
      </c>
      <c r="B8" s="2" t="s">
        <v>15</v>
      </c>
      <c r="L8" s="12">
        <f t="shared" si="0"/>
        <v>0</v>
      </c>
      <c r="N8" s="12">
        <f t="shared" si="1"/>
        <v>0</v>
      </c>
      <c r="O8" s="12">
        <f t="shared" si="2"/>
        <v>0</v>
      </c>
    </row>
    <row r="9" spans="3:15" ht="12.75">
      <c r="C9" s="2" t="s">
        <v>50</v>
      </c>
      <c r="L9" s="12">
        <f t="shared" si="0"/>
        <v>0</v>
      </c>
      <c r="N9" s="12">
        <f t="shared" si="1"/>
        <v>0</v>
      </c>
      <c r="O9" s="12">
        <f t="shared" si="2"/>
        <v>0</v>
      </c>
    </row>
    <row r="10" spans="4:15" ht="12.75">
      <c r="D10" t="s">
        <v>35</v>
      </c>
      <c r="L10" s="12">
        <f t="shared" si="0"/>
        <v>0</v>
      </c>
      <c r="N10" s="12">
        <f t="shared" si="1"/>
        <v>0</v>
      </c>
      <c r="O10" s="12">
        <f t="shared" si="2"/>
        <v>0</v>
      </c>
    </row>
    <row r="11" spans="3:15" ht="12.75">
      <c r="C11" s="6"/>
      <c r="E11" s="2" t="s">
        <v>42</v>
      </c>
      <c r="H11" s="7"/>
      <c r="I11" s="3">
        <v>15</v>
      </c>
      <c r="J11" s="2" t="s">
        <v>4</v>
      </c>
      <c r="K11" s="12">
        <v>105</v>
      </c>
      <c r="L11" s="12">
        <f t="shared" si="0"/>
        <v>1575</v>
      </c>
      <c r="M11" s="12">
        <f>+K11*2.05</f>
        <v>215.24999999999997</v>
      </c>
      <c r="N11" s="12">
        <f t="shared" si="1"/>
        <v>3228.7499999999995</v>
      </c>
      <c r="O11" s="12">
        <f t="shared" si="2"/>
        <v>4803.75</v>
      </c>
    </row>
    <row r="12" spans="3:15" ht="12.75">
      <c r="C12" s="6"/>
      <c r="E12" s="2" t="s">
        <v>36</v>
      </c>
      <c r="H12" s="7"/>
      <c r="I12" s="3">
        <v>15</v>
      </c>
      <c r="J12" s="2" t="s">
        <v>4</v>
      </c>
      <c r="K12" s="12">
        <v>128</v>
      </c>
      <c r="L12" s="12">
        <f t="shared" si="0"/>
        <v>1920</v>
      </c>
      <c r="M12" s="12">
        <f>+K12*2.05</f>
        <v>262.4</v>
      </c>
      <c r="N12" s="12">
        <f t="shared" si="1"/>
        <v>3935.9999999999995</v>
      </c>
      <c r="O12" s="12">
        <f t="shared" si="2"/>
        <v>5856</v>
      </c>
    </row>
    <row r="13" spans="9:15" ht="12.75">
      <c r="I13" s="2"/>
      <c r="J13" s="3"/>
      <c r="L13" s="12">
        <f t="shared" si="0"/>
        <v>0</v>
      </c>
      <c r="N13" s="12">
        <f t="shared" si="1"/>
        <v>0</v>
      </c>
      <c r="O13" s="12">
        <f t="shared" si="2"/>
        <v>0</v>
      </c>
    </row>
    <row r="14" spans="4:15" ht="12.75">
      <c r="D14" t="s">
        <v>22</v>
      </c>
      <c r="L14" s="12">
        <f t="shared" si="0"/>
        <v>0</v>
      </c>
      <c r="N14" s="12">
        <f t="shared" si="1"/>
        <v>0</v>
      </c>
      <c r="O14" s="12">
        <f t="shared" si="2"/>
        <v>0</v>
      </c>
    </row>
    <row r="15" spans="3:15" ht="12.75">
      <c r="C15" s="6"/>
      <c r="E15" s="2" t="s">
        <v>43</v>
      </c>
      <c r="H15" s="7"/>
      <c r="I15" s="3">
        <v>120</v>
      </c>
      <c r="J15" s="2" t="s">
        <v>4</v>
      </c>
      <c r="K15" s="12">
        <v>345</v>
      </c>
      <c r="L15" s="12">
        <f t="shared" si="0"/>
        <v>41400</v>
      </c>
      <c r="M15" s="12">
        <f>+K15*2.05</f>
        <v>707.2499999999999</v>
      </c>
      <c r="N15" s="12">
        <f t="shared" si="1"/>
        <v>84869.99999999999</v>
      </c>
      <c r="O15" s="12">
        <f t="shared" si="2"/>
        <v>126269.99999999999</v>
      </c>
    </row>
    <row r="16" spans="3:15" ht="12.75">
      <c r="C16" s="6"/>
      <c r="F16" s="9" t="s">
        <v>34</v>
      </c>
      <c r="H16" s="7"/>
      <c r="L16" s="12">
        <f t="shared" si="0"/>
        <v>0</v>
      </c>
      <c r="N16" s="12">
        <f t="shared" si="1"/>
        <v>0</v>
      </c>
      <c r="O16" s="12">
        <f t="shared" si="2"/>
        <v>0</v>
      </c>
    </row>
    <row r="17" spans="1:15" ht="12.75">
      <c r="A17" s="5" t="s">
        <v>1</v>
      </c>
      <c r="B17" s="2" t="s">
        <v>26</v>
      </c>
      <c r="C17" s="6"/>
      <c r="H17" s="7"/>
      <c r="L17" s="12">
        <f t="shared" si="0"/>
        <v>0</v>
      </c>
      <c r="N17" s="12">
        <f t="shared" si="1"/>
        <v>0</v>
      </c>
      <c r="O17" s="12">
        <f t="shared" si="2"/>
        <v>0</v>
      </c>
    </row>
    <row r="18" spans="3:15" ht="12.75">
      <c r="C18" s="2" t="s">
        <v>16</v>
      </c>
      <c r="H18" s="3"/>
      <c r="I18" s="2"/>
      <c r="L18" s="12">
        <f t="shared" si="0"/>
        <v>0</v>
      </c>
      <c r="N18" s="12">
        <f t="shared" si="1"/>
        <v>0</v>
      </c>
      <c r="O18" s="12">
        <f t="shared" si="2"/>
        <v>0</v>
      </c>
    </row>
    <row r="19" spans="4:15" ht="12.75">
      <c r="D19" s="2" t="s">
        <v>8</v>
      </c>
      <c r="I19" s="3">
        <f>SUM(I11:I15)</f>
        <v>150</v>
      </c>
      <c r="J19" s="2" t="s">
        <v>4</v>
      </c>
      <c r="L19" s="12">
        <f t="shared" si="0"/>
        <v>0</v>
      </c>
      <c r="M19" s="12">
        <v>13</v>
      </c>
      <c r="N19" s="12">
        <f t="shared" si="1"/>
        <v>1950</v>
      </c>
      <c r="O19" s="12">
        <f t="shared" si="2"/>
        <v>1950</v>
      </c>
    </row>
    <row r="20" spans="9:15" ht="12.75">
      <c r="I20" s="2"/>
      <c r="J20" s="14"/>
      <c r="L20" s="12">
        <f t="shared" si="0"/>
        <v>0</v>
      </c>
      <c r="N20" s="12">
        <f t="shared" si="1"/>
        <v>0</v>
      </c>
      <c r="O20" s="12">
        <f t="shared" si="2"/>
        <v>0</v>
      </c>
    </row>
    <row r="21" spans="1:15" ht="12.75">
      <c r="A21" s="13" t="s">
        <v>27</v>
      </c>
      <c r="I21" s="2"/>
      <c r="J21" s="14"/>
      <c r="L21" s="12">
        <f t="shared" si="0"/>
        <v>0</v>
      </c>
      <c r="N21" s="12">
        <f t="shared" si="1"/>
        <v>0</v>
      </c>
      <c r="O21" s="12">
        <f t="shared" si="2"/>
        <v>0</v>
      </c>
    </row>
    <row r="22" spans="1:15" ht="12.75">
      <c r="A22" s="5" t="s">
        <v>0</v>
      </c>
      <c r="B22" s="2" t="s">
        <v>28</v>
      </c>
      <c r="I22" s="2"/>
      <c r="J22" s="14"/>
      <c r="L22" s="12">
        <f t="shared" si="0"/>
        <v>0</v>
      </c>
      <c r="N22" s="12">
        <f t="shared" si="1"/>
        <v>0</v>
      </c>
      <c r="O22" s="12">
        <f t="shared" si="2"/>
        <v>0</v>
      </c>
    </row>
    <row r="23" spans="4:15" ht="12.75">
      <c r="D23" s="2" t="s">
        <v>32</v>
      </c>
      <c r="I23" s="2">
        <f>SUM(I28:I28)</f>
        <v>4</v>
      </c>
      <c r="J23" s="14" t="s">
        <v>3</v>
      </c>
      <c r="K23" s="12">
        <v>826</v>
      </c>
      <c r="L23" s="12">
        <f t="shared" si="0"/>
        <v>3304</v>
      </c>
      <c r="M23" s="12">
        <v>180</v>
      </c>
      <c r="N23" s="12">
        <f t="shared" si="1"/>
        <v>720</v>
      </c>
      <c r="O23" s="12">
        <f t="shared" si="2"/>
        <v>4024</v>
      </c>
    </row>
    <row r="24" spans="9:15" ht="12.75">
      <c r="I24" s="2"/>
      <c r="J24" s="14"/>
      <c r="L24" s="12">
        <f t="shared" si="0"/>
        <v>0</v>
      </c>
      <c r="N24" s="12">
        <f t="shared" si="1"/>
        <v>0</v>
      </c>
      <c r="O24" s="12">
        <f t="shared" si="2"/>
        <v>0</v>
      </c>
    </row>
    <row r="25" spans="1:15" ht="12.75">
      <c r="A25" s="13" t="s">
        <v>29</v>
      </c>
      <c r="I25" s="2"/>
      <c r="J25" s="14"/>
      <c r="L25" s="12">
        <f t="shared" si="0"/>
        <v>0</v>
      </c>
      <c r="N25" s="12">
        <f t="shared" si="1"/>
        <v>0</v>
      </c>
      <c r="O25" s="12">
        <f t="shared" si="2"/>
        <v>0</v>
      </c>
    </row>
    <row r="26" spans="1:15" ht="12.75">
      <c r="A26" s="5" t="s">
        <v>0</v>
      </c>
      <c r="B26" s="2" t="s">
        <v>30</v>
      </c>
      <c r="I26" s="2"/>
      <c r="J26" s="14"/>
      <c r="L26" s="12">
        <f t="shared" si="0"/>
        <v>0</v>
      </c>
      <c r="N26" s="12">
        <f t="shared" si="1"/>
        <v>0</v>
      </c>
      <c r="O26" s="12">
        <f t="shared" si="2"/>
        <v>0</v>
      </c>
    </row>
    <row r="27" spans="3:15" ht="12.75">
      <c r="C27" s="2" t="s">
        <v>31</v>
      </c>
      <c r="I27" s="2"/>
      <c r="J27" s="14"/>
      <c r="L27" s="12">
        <f t="shared" si="0"/>
        <v>0</v>
      </c>
      <c r="N27" s="12">
        <f t="shared" si="1"/>
        <v>0</v>
      </c>
      <c r="O27" s="12">
        <f t="shared" si="2"/>
        <v>0</v>
      </c>
    </row>
    <row r="28" spans="5:15" ht="12.75">
      <c r="E28" s="2" t="s">
        <v>44</v>
      </c>
      <c r="I28" s="2">
        <v>4</v>
      </c>
      <c r="J28" s="14" t="s">
        <v>3</v>
      </c>
      <c r="K28" s="12">
        <v>4648</v>
      </c>
      <c r="L28" s="12">
        <f t="shared" si="0"/>
        <v>18592</v>
      </c>
      <c r="M28" s="12">
        <v>255</v>
      </c>
      <c r="N28" s="12">
        <f t="shared" si="1"/>
        <v>1020</v>
      </c>
      <c r="O28" s="12">
        <f t="shared" si="2"/>
        <v>19612</v>
      </c>
    </row>
    <row r="29" spans="9:15" ht="12.75">
      <c r="I29" s="2"/>
      <c r="J29" s="14"/>
      <c r="L29" s="12">
        <f t="shared" si="0"/>
        <v>0</v>
      </c>
      <c r="N29" s="12">
        <f t="shared" si="1"/>
        <v>0</v>
      </c>
      <c r="O29" s="12">
        <f t="shared" si="2"/>
        <v>0</v>
      </c>
    </row>
    <row r="30" spans="1:15" ht="12.75">
      <c r="A30" s="13" t="s">
        <v>18</v>
      </c>
      <c r="L30" s="12">
        <f t="shared" si="0"/>
        <v>0</v>
      </c>
      <c r="N30" s="12">
        <f t="shared" si="1"/>
        <v>0</v>
      </c>
      <c r="O30" s="12">
        <f t="shared" si="2"/>
        <v>0</v>
      </c>
    </row>
    <row r="31" spans="1:15" ht="12.75">
      <c r="A31" s="5" t="s">
        <v>0</v>
      </c>
      <c r="B31" s="2" t="s">
        <v>19</v>
      </c>
      <c r="L31" s="12">
        <f t="shared" si="0"/>
        <v>0</v>
      </c>
      <c r="N31" s="12">
        <f t="shared" si="1"/>
        <v>0</v>
      </c>
      <c r="O31" s="12">
        <f t="shared" si="2"/>
        <v>0</v>
      </c>
    </row>
    <row r="32" spans="5:15" ht="12.75">
      <c r="E32" s="2" t="s">
        <v>37</v>
      </c>
      <c r="I32" s="3">
        <v>10</v>
      </c>
      <c r="J32" s="2" t="s">
        <v>4</v>
      </c>
      <c r="K32" s="12">
        <v>28</v>
      </c>
      <c r="L32" s="12">
        <f t="shared" si="0"/>
        <v>280</v>
      </c>
      <c r="M32" s="12">
        <v>15</v>
      </c>
      <c r="N32" s="12">
        <f t="shared" si="1"/>
        <v>150</v>
      </c>
      <c r="O32" s="12">
        <f t="shared" si="2"/>
        <v>430</v>
      </c>
    </row>
    <row r="33" spans="5:15" ht="12.75">
      <c r="E33" s="2" t="s">
        <v>45</v>
      </c>
      <c r="I33" s="3">
        <f>+I15</f>
        <v>120</v>
      </c>
      <c r="J33" s="2" t="s">
        <v>4</v>
      </c>
      <c r="K33" s="12">
        <v>48</v>
      </c>
      <c r="L33" s="12">
        <f t="shared" si="0"/>
        <v>5760</v>
      </c>
      <c r="M33" s="12">
        <v>20</v>
      </c>
      <c r="N33" s="12">
        <f t="shared" si="1"/>
        <v>2400</v>
      </c>
      <c r="O33" s="12">
        <f t="shared" si="2"/>
        <v>8160</v>
      </c>
    </row>
    <row r="34" spans="9:15" ht="12.75">
      <c r="I34" s="2"/>
      <c r="J34" s="12"/>
      <c r="L34" s="12">
        <f t="shared" si="0"/>
        <v>0</v>
      </c>
      <c r="N34" s="12">
        <f t="shared" si="1"/>
        <v>0</v>
      </c>
      <c r="O34" s="12">
        <f t="shared" si="2"/>
        <v>0</v>
      </c>
    </row>
    <row r="35" spans="1:15" ht="12.75">
      <c r="A35" s="5" t="s">
        <v>1</v>
      </c>
      <c r="B35" s="2" t="s">
        <v>20</v>
      </c>
      <c r="G35" s="9" t="s">
        <v>21</v>
      </c>
      <c r="I35" s="2">
        <v>1</v>
      </c>
      <c r="J35" s="12" t="s">
        <v>3</v>
      </c>
      <c r="K35" s="12">
        <v>250</v>
      </c>
      <c r="L35" s="12">
        <f t="shared" si="0"/>
        <v>250</v>
      </c>
      <c r="M35" s="12">
        <v>250</v>
      </c>
      <c r="N35" s="12">
        <f t="shared" si="1"/>
        <v>250</v>
      </c>
      <c r="O35" s="12">
        <f t="shared" si="2"/>
        <v>500</v>
      </c>
    </row>
    <row r="36" spans="12:15" ht="12.75">
      <c r="L36" s="12">
        <f t="shared" si="0"/>
        <v>0</v>
      </c>
      <c r="N36" s="12">
        <f t="shared" si="1"/>
        <v>0</v>
      </c>
      <c r="O36" s="12">
        <f t="shared" si="2"/>
        <v>0</v>
      </c>
    </row>
    <row r="37" spans="1:15" ht="12.75">
      <c r="A37" s="8" t="s">
        <v>7</v>
      </c>
      <c r="L37" s="12">
        <f t="shared" si="0"/>
        <v>0</v>
      </c>
      <c r="N37" s="12">
        <f t="shared" si="1"/>
        <v>0</v>
      </c>
      <c r="O37" s="12">
        <f t="shared" si="2"/>
        <v>0</v>
      </c>
    </row>
    <row r="38" spans="1:15" ht="12.75">
      <c r="A38" s="5" t="s">
        <v>0</v>
      </c>
      <c r="B38" s="2" t="s">
        <v>9</v>
      </c>
      <c r="L38" s="12">
        <f t="shared" si="0"/>
        <v>0</v>
      </c>
      <c r="N38" s="12">
        <f t="shared" si="1"/>
        <v>0</v>
      </c>
      <c r="O38" s="12">
        <f t="shared" si="2"/>
        <v>0</v>
      </c>
    </row>
    <row r="39" spans="4:15" ht="12.75">
      <c r="D39" s="2" t="s">
        <v>10</v>
      </c>
      <c r="I39" s="11">
        <v>0.3</v>
      </c>
      <c r="J39" s="2" t="s">
        <v>11</v>
      </c>
      <c r="L39" s="12">
        <f t="shared" si="0"/>
        <v>0</v>
      </c>
      <c r="M39" s="12">
        <v>2500</v>
      </c>
      <c r="N39" s="12">
        <f t="shared" si="1"/>
        <v>750</v>
      </c>
      <c r="O39" s="12">
        <f t="shared" si="2"/>
        <v>750</v>
      </c>
    </row>
    <row r="40" spans="9:15" ht="12.75">
      <c r="I40" s="11"/>
      <c r="L40" s="12">
        <f t="shared" si="0"/>
        <v>0</v>
      </c>
      <c r="N40" s="12">
        <f t="shared" si="1"/>
        <v>0</v>
      </c>
      <c r="O40" s="12">
        <f t="shared" si="2"/>
        <v>0</v>
      </c>
    </row>
    <row r="41" spans="1:15" ht="12.75">
      <c r="A41" s="5" t="s">
        <v>1</v>
      </c>
      <c r="B41" s="2" t="s">
        <v>49</v>
      </c>
      <c r="I41" s="11"/>
      <c r="L41" s="12">
        <f t="shared" si="0"/>
        <v>0</v>
      </c>
      <c r="N41" s="12">
        <f t="shared" si="1"/>
        <v>0</v>
      </c>
      <c r="O41" s="12">
        <f t="shared" si="2"/>
        <v>0</v>
      </c>
    </row>
    <row r="42" spans="4:15" ht="12.75">
      <c r="D42" s="2" t="s">
        <v>8</v>
      </c>
      <c r="I42" s="3">
        <v>120</v>
      </c>
      <c r="J42" s="2" t="s">
        <v>4</v>
      </c>
      <c r="L42" s="12">
        <f t="shared" si="0"/>
        <v>0</v>
      </c>
      <c r="M42" s="12">
        <v>25</v>
      </c>
      <c r="N42" s="12">
        <f t="shared" si="1"/>
        <v>3000</v>
      </c>
      <c r="O42" s="12">
        <f t="shared" si="2"/>
        <v>3000</v>
      </c>
    </row>
    <row r="43" spans="9:15" ht="12.75">
      <c r="I43" s="11"/>
      <c r="L43" s="12">
        <f t="shared" si="0"/>
        <v>0</v>
      </c>
      <c r="N43" s="12">
        <f t="shared" si="1"/>
        <v>0</v>
      </c>
      <c r="O43" s="12">
        <f t="shared" si="2"/>
        <v>0</v>
      </c>
    </row>
    <row r="44" spans="1:15" ht="12.75">
      <c r="A44" s="5" t="s">
        <v>2</v>
      </c>
      <c r="B44" s="2" t="s">
        <v>46</v>
      </c>
      <c r="L44" s="12">
        <f t="shared" si="0"/>
        <v>0</v>
      </c>
      <c r="N44" s="12">
        <f t="shared" si="1"/>
        <v>0</v>
      </c>
      <c r="O44" s="12">
        <f t="shared" si="2"/>
        <v>0</v>
      </c>
    </row>
    <row r="45" spans="4:15" ht="12.75">
      <c r="D45" s="2" t="s">
        <v>47</v>
      </c>
      <c r="I45" s="3">
        <v>4</v>
      </c>
      <c r="J45" s="2" t="s">
        <v>3</v>
      </c>
      <c r="L45" s="12">
        <f t="shared" si="0"/>
        <v>0</v>
      </c>
      <c r="M45" s="12">
        <v>150</v>
      </c>
      <c r="N45" s="12">
        <f t="shared" si="1"/>
        <v>600</v>
      </c>
      <c r="O45" s="12">
        <f t="shared" si="2"/>
        <v>600</v>
      </c>
    </row>
    <row r="46" spans="12:15" ht="12.75">
      <c r="L46" s="12">
        <f t="shared" si="0"/>
        <v>0</v>
      </c>
      <c r="N46" s="12">
        <f t="shared" si="1"/>
        <v>0</v>
      </c>
      <c r="O46" s="12">
        <f t="shared" si="2"/>
        <v>0</v>
      </c>
    </row>
    <row r="47" spans="1:15" ht="12.75">
      <c r="A47" s="5" t="s">
        <v>6</v>
      </c>
      <c r="B47" s="2" t="s">
        <v>56</v>
      </c>
      <c r="L47" s="12">
        <f t="shared" si="0"/>
        <v>0</v>
      </c>
      <c r="N47" s="12">
        <f t="shared" si="1"/>
        <v>0</v>
      </c>
      <c r="O47" s="12">
        <f t="shared" si="2"/>
        <v>0</v>
      </c>
    </row>
    <row r="48" spans="4:15" ht="12.75">
      <c r="D48" s="2" t="s">
        <v>48</v>
      </c>
      <c r="I48" s="3">
        <v>8</v>
      </c>
      <c r="J48" s="2" t="s">
        <v>3</v>
      </c>
      <c r="L48" s="12">
        <f t="shared" si="0"/>
        <v>0</v>
      </c>
      <c r="M48" s="12">
        <v>25</v>
      </c>
      <c r="N48" s="12">
        <f t="shared" si="1"/>
        <v>200</v>
      </c>
      <c r="O48" s="12">
        <f t="shared" si="2"/>
        <v>200</v>
      </c>
    </row>
    <row r="49" spans="12:15" ht="12.75">
      <c r="L49" s="12">
        <f t="shared" si="0"/>
        <v>0</v>
      </c>
      <c r="N49" s="12">
        <f t="shared" si="1"/>
        <v>0</v>
      </c>
      <c r="O49" s="12">
        <f t="shared" si="2"/>
        <v>0</v>
      </c>
    </row>
    <row r="50" spans="1:15" ht="12.75">
      <c r="A50" s="5" t="s">
        <v>17</v>
      </c>
      <c r="B50" s="2" t="s">
        <v>57</v>
      </c>
      <c r="I50" s="3">
        <v>8</v>
      </c>
      <c r="J50" s="2" t="s">
        <v>3</v>
      </c>
      <c r="L50" s="12">
        <f t="shared" si="0"/>
        <v>0</v>
      </c>
      <c r="M50" s="12">
        <v>500</v>
      </c>
      <c r="N50" s="12">
        <f t="shared" si="1"/>
        <v>4000</v>
      </c>
      <c r="O50" s="12">
        <f t="shared" si="2"/>
        <v>4000</v>
      </c>
    </row>
    <row r="51" spans="12:15" ht="12.75">
      <c r="L51" s="12">
        <f t="shared" si="0"/>
        <v>0</v>
      </c>
      <c r="N51" s="12">
        <f t="shared" si="1"/>
        <v>0</v>
      </c>
      <c r="O51" s="12">
        <f t="shared" si="2"/>
        <v>0</v>
      </c>
    </row>
    <row r="52" spans="1:15" ht="12.75">
      <c r="A52" s="5" t="s">
        <v>51</v>
      </c>
      <c r="B52" s="2" t="s">
        <v>58</v>
      </c>
      <c r="I52" s="3">
        <v>4</v>
      </c>
      <c r="J52" s="2" t="s">
        <v>3</v>
      </c>
      <c r="L52" s="12">
        <f t="shared" si="0"/>
        <v>0</v>
      </c>
      <c r="M52" s="12">
        <v>3500</v>
      </c>
      <c r="N52" s="12">
        <f t="shared" si="1"/>
        <v>14000</v>
      </c>
      <c r="O52" s="12">
        <f t="shared" si="2"/>
        <v>14000</v>
      </c>
    </row>
    <row r="53" spans="12:15" ht="12.75">
      <c r="L53" s="12">
        <f t="shared" si="0"/>
        <v>0</v>
      </c>
      <c r="N53" s="12">
        <f t="shared" si="1"/>
        <v>0</v>
      </c>
      <c r="O53" s="12">
        <f t="shared" si="2"/>
        <v>0</v>
      </c>
    </row>
    <row r="54" spans="1:15" ht="12.75">
      <c r="A54" s="5" t="s">
        <v>52</v>
      </c>
      <c r="B54" s="2" t="s">
        <v>14</v>
      </c>
      <c r="I54" s="3">
        <v>8</v>
      </c>
      <c r="J54" s="2" t="s">
        <v>13</v>
      </c>
      <c r="L54" s="12">
        <f t="shared" si="0"/>
        <v>0</v>
      </c>
      <c r="M54" s="12">
        <v>400</v>
      </c>
      <c r="N54" s="12">
        <f t="shared" si="1"/>
        <v>3200</v>
      </c>
      <c r="O54" s="12">
        <f t="shared" si="2"/>
        <v>3200</v>
      </c>
    </row>
    <row r="55" spans="12:15" ht="12.75">
      <c r="L55" s="12">
        <f t="shared" si="0"/>
        <v>0</v>
      </c>
      <c r="N55" s="12">
        <f t="shared" si="1"/>
        <v>0</v>
      </c>
      <c r="O55" s="12">
        <f t="shared" si="2"/>
        <v>0</v>
      </c>
    </row>
    <row r="56" spans="1:15" ht="12.75">
      <c r="A56" s="5" t="s">
        <v>53</v>
      </c>
      <c r="B56" s="2" t="s">
        <v>55</v>
      </c>
      <c r="L56" s="12">
        <f t="shared" si="0"/>
        <v>0</v>
      </c>
      <c r="N56" s="12">
        <f t="shared" si="1"/>
        <v>0</v>
      </c>
      <c r="O56" s="12">
        <f t="shared" si="2"/>
        <v>0</v>
      </c>
    </row>
    <row r="57" spans="3:15" ht="12.75">
      <c r="C57" s="2" t="s">
        <v>59</v>
      </c>
      <c r="I57" s="3">
        <v>4</v>
      </c>
      <c r="J57" s="2" t="s">
        <v>13</v>
      </c>
      <c r="L57" s="12">
        <f t="shared" si="0"/>
        <v>0</v>
      </c>
      <c r="M57" s="12">
        <v>500</v>
      </c>
      <c r="N57" s="12">
        <f t="shared" si="1"/>
        <v>2000</v>
      </c>
      <c r="O57" s="12">
        <f t="shared" si="2"/>
        <v>2000</v>
      </c>
    </row>
    <row r="58" spans="12:15" ht="12.75">
      <c r="L58" s="12">
        <f t="shared" si="0"/>
        <v>0</v>
      </c>
      <c r="N58" s="12">
        <f t="shared" si="1"/>
        <v>0</v>
      </c>
      <c r="O58" s="12">
        <f t="shared" si="2"/>
        <v>0</v>
      </c>
    </row>
    <row r="59" spans="1:15" ht="12.75">
      <c r="A59" s="5" t="s">
        <v>54</v>
      </c>
      <c r="B59" s="2" t="s">
        <v>12</v>
      </c>
      <c r="I59" s="3">
        <v>4</v>
      </c>
      <c r="J59" s="2" t="s">
        <v>13</v>
      </c>
      <c r="L59" s="12">
        <f t="shared" si="0"/>
        <v>0</v>
      </c>
      <c r="M59" s="12">
        <v>500</v>
      </c>
      <c r="N59" s="12">
        <f t="shared" si="1"/>
        <v>2000</v>
      </c>
      <c r="O59" s="12">
        <f t="shared" si="2"/>
        <v>2000</v>
      </c>
    </row>
    <row r="60" spans="1:15" ht="12.75" thickBot="1">
      <c r="A60" s="21"/>
      <c r="B60" s="22"/>
      <c r="C60" s="22"/>
      <c r="D60" s="22"/>
      <c r="E60" s="22"/>
      <c r="F60" s="23"/>
      <c r="G60" s="23"/>
      <c r="H60" s="22"/>
      <c r="I60" s="24"/>
      <c r="J60" s="22"/>
      <c r="K60" s="25"/>
      <c r="L60" s="25">
        <f t="shared" si="0"/>
        <v>0</v>
      </c>
      <c r="M60" s="25"/>
      <c r="N60" s="25">
        <f t="shared" si="1"/>
        <v>0</v>
      </c>
      <c r="O60" s="25">
        <f t="shared" si="2"/>
        <v>0</v>
      </c>
    </row>
    <row r="61" spans="1:15" ht="12.75" thickTop="1">
      <c r="A61" s="13" t="s">
        <v>38</v>
      </c>
      <c r="B61" s="26"/>
      <c r="C61" s="26"/>
      <c r="D61" s="26"/>
      <c r="E61" s="26"/>
      <c r="F61" s="27"/>
      <c r="G61" s="27"/>
      <c r="H61" s="26"/>
      <c r="I61" s="28"/>
      <c r="J61" s="26"/>
      <c r="K61" s="29"/>
      <c r="L61" s="29">
        <f>SUM(L2:L60)</f>
        <v>74245</v>
      </c>
      <c r="M61" s="29"/>
      <c r="N61" s="29">
        <f>SUM(N2:N60)</f>
        <v>128514.74999999999</v>
      </c>
      <c r="O61" s="29">
        <f t="shared" si="2"/>
        <v>202759.75</v>
      </c>
    </row>
  </sheetData>
  <printOptions/>
  <pageMargins left="1.07" right="0.36" top="0.47" bottom="0.57" header="0.39" footer="0.41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D.Florian</dc:creator>
  <cp:keywords/>
  <dc:description/>
  <cp:lastModifiedBy>DF</cp:lastModifiedBy>
  <cp:lastPrinted>2018-05-28T10:38:35Z</cp:lastPrinted>
  <dcterms:created xsi:type="dcterms:W3CDTF">2003-02-14T13:58:47Z</dcterms:created>
  <dcterms:modified xsi:type="dcterms:W3CDTF">2020-08-28T05:04:14Z</dcterms:modified>
  <cp:category/>
  <cp:version/>
  <cp:contentType/>
  <cp:contentStatus/>
</cp:coreProperties>
</file>