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defaultThemeVersion="166925"/>
  <bookViews>
    <workbookView xWindow="65416" yWindow="65416" windowWidth="29040" windowHeight="15840" activeTab="0"/>
  </bookViews>
  <sheets>
    <sheet name="Zelená šrafa - buňky k vyplnění" sheetId="1" r:id="rId1"/>
  </sheets>
  <definedNames>
    <definedName name="_xlnm.Print_Titles" localSheetId="0">'Zelená šrafa - buňky k vyplnění'!$35:$35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<sst xmlns="http://schemas.openxmlformats.org/spreadsheetml/2006/main" count="112" uniqueCount="83">
  <si>
    <t>DPH 21 %</t>
  </si>
  <si>
    <t>Oprava mlatových ploch v areálu zámeckých zahrad</t>
  </si>
  <si>
    <t>Poř.</t>
  </si>
  <si>
    <t>Kód</t>
  </si>
  <si>
    <t>Popis</t>
  </si>
  <si>
    <t>Množství</t>
  </si>
  <si>
    <t>M.j.</t>
  </si>
  <si>
    <t>001 - Zemní práce</t>
  </si>
  <si>
    <t>001</t>
  </si>
  <si>
    <t>113107012Di</t>
  </si>
  <si>
    <t>Odstranění podkladu z kameniva těženého tl přes 100 do 200 mm ručně</t>
  </si>
  <si>
    <t>M2</t>
  </si>
  <si>
    <t>002</t>
  </si>
  <si>
    <t>181912111</t>
  </si>
  <si>
    <t>Úprava pláně v hornině třídy těžitelnosti I skupiny 3 se zhutnění ručně</t>
  </si>
  <si>
    <t>Součet za</t>
  </si>
  <si>
    <t>002 - Vodorovné konstrukce</t>
  </si>
  <si>
    <t>003</t>
  </si>
  <si>
    <t>564730011</t>
  </si>
  <si>
    <t>Podklad z kameniva hrubého drceného vel. 8-16 mm tl 50 mm</t>
  </si>
  <si>
    <t>004</t>
  </si>
  <si>
    <t>564740112</t>
  </si>
  <si>
    <t>Podklad z kameniva hrubého drceného vel. 16-32 mm tl 150 mm</t>
  </si>
  <si>
    <t>005</t>
  </si>
  <si>
    <t>5791021RR11</t>
  </si>
  <si>
    <t>Kalení povrchu z kameniva fr. 0-4 mm tl 20 mm - 1.vrstva / včetně zhutnění lehkým válcem po urovnání</t>
  </si>
  <si>
    <t>006</t>
  </si>
  <si>
    <t>5791021RR12</t>
  </si>
  <si>
    <t>Kalení povrchu z kameniva fr. 0-4 mm tl 20 mm - 2.vrstva / včetně řádného zvibrování finální obrusné vrstvy dostatečným množstvím vody (provést min. 2x) - po mírném proschnutí opětovné zhutnění vibračním válcem, dozrávání povrchu (několik dní)</t>
  </si>
  <si>
    <t>003 - Odvoz a přesun hmot, skládkovné</t>
  </si>
  <si>
    <t>009</t>
  </si>
  <si>
    <t>171201221</t>
  </si>
  <si>
    <t>Poplatek za uložení na skládce (skládkovné) zeminy a kamení kód odpadu 17 05 04</t>
  </si>
  <si>
    <t>T</t>
  </si>
  <si>
    <t>007</t>
  </si>
  <si>
    <t>997013501</t>
  </si>
  <si>
    <t>Odvoz suti a vybouraných hmot na skládku nebo meziskládku do 1 km se složením</t>
  </si>
  <si>
    <t>008</t>
  </si>
  <si>
    <t>997013509</t>
  </si>
  <si>
    <t>Příplatek k odvozu suti a vybouraných hmot na skládku ZKD 1 km přes 1 km</t>
  </si>
  <si>
    <t>010</t>
  </si>
  <si>
    <t>998225111</t>
  </si>
  <si>
    <t>Přesun hmot pro plochy s krytem z kamene, monolitickým betonovým nebo živičným</t>
  </si>
  <si>
    <t>004 - Přípravné a pomocné práce</t>
  </si>
  <si>
    <t>011</t>
  </si>
  <si>
    <t>001Di</t>
  </si>
  <si>
    <t>Pomocná konstrukce pro svislý přesun materiálu (z terasy na terasu; nový mat./výkopek)</t>
  </si>
  <si>
    <t>012</t>
  </si>
  <si>
    <t>034303000Di</t>
  </si>
  <si>
    <t>Dopravní značení na staveništi - zamezení vstupu návštěvníkům dle potřeby</t>
  </si>
  <si>
    <t>KUS</t>
  </si>
  <si>
    <t>013</t>
  </si>
  <si>
    <t>062303000</t>
  </si>
  <si>
    <t>Použití nezvyklých dopravních prostředků</t>
  </si>
  <si>
    <t>014</t>
  </si>
  <si>
    <t>065002000Di</t>
  </si>
  <si>
    <t>Vnitrostaveništní doprava materiálů - příplatek za výškové úrovně stavenišť</t>
  </si>
  <si>
    <t>Rekapitulace stavby</t>
  </si>
  <si>
    <t>Stavba:</t>
  </si>
  <si>
    <t>Místo:</t>
  </si>
  <si>
    <t>Zadavatel:</t>
  </si>
  <si>
    <t>IČO:</t>
  </si>
  <si>
    <t>DIČ:</t>
  </si>
  <si>
    <t>Uchazeč:</t>
  </si>
  <si>
    <t>Cena celkem bez DPH</t>
  </si>
  <si>
    <t>Cena celkem včetně DPH</t>
  </si>
  <si>
    <t>Členění soupisu prací</t>
  </si>
  <si>
    <t>HSV - Hlavní stavební výroba</t>
  </si>
  <si>
    <t>VRN - Vedlejší rozpočtové náklady</t>
  </si>
  <si>
    <t>Zámek Děčín, příspěvková organizace</t>
  </si>
  <si>
    <t>CZ00078867</t>
  </si>
  <si>
    <t>00078867</t>
  </si>
  <si>
    <t>Kč</t>
  </si>
  <si>
    <t>Zámek Děčín, Dlouhá jízda, Děčín I., Ústecký kraj, katastrální území Děčín, p.p.č. 2363 a 2367/1</t>
  </si>
  <si>
    <t>001 -  Zemní práce</t>
  </si>
  <si>
    <t>Celkem HSV</t>
  </si>
  <si>
    <t>kpl*</t>
  </si>
  <si>
    <t>*komplet</t>
  </si>
  <si>
    <t>Celkem VRN</t>
  </si>
  <si>
    <t>Cena celkem bez DPH [Kč]</t>
  </si>
  <si>
    <t>Cena bez DPH/m.j.</t>
  </si>
  <si>
    <t>CELKEM KČ BEZ DPH</t>
  </si>
  <si>
    <t>Položkový soupis stavebních prací, dodávek 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</si>
</sst>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C89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957E34"/>
      </right>
      <top style="medium"/>
      <bottom style="medium"/>
    </border>
    <border>
      <left style="thin">
        <color rgb="FF957E34"/>
      </left>
      <right style="thin">
        <color rgb="FF957E34"/>
      </right>
      <top style="medium"/>
      <bottom style="medium"/>
    </border>
    <border>
      <left style="thin">
        <color rgb="FF957E34"/>
      </left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>
        <color rgb="FF000000"/>
      </top>
      <bottom style="thin"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 style="thin"/>
    </border>
    <border>
      <left style="medium"/>
      <right/>
      <top style="thick">
        <color rgb="FF000000"/>
      </top>
      <bottom style="medium"/>
    </border>
    <border>
      <left/>
      <right/>
      <top style="thick">
        <color rgb="FF000000"/>
      </top>
      <bottom style="medium"/>
    </border>
    <border>
      <left/>
      <right style="medium"/>
      <top style="thin">
        <color rgb="FF000000"/>
      </top>
      <bottom/>
    </border>
    <border>
      <left/>
      <right style="medium"/>
      <top style="thick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12" fillId="0" borderId="0" xfId="0" applyFont="1" applyAlignment="1" applyProtection="1">
      <alignment horizontal="right"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1" xfId="0" applyBorder="1"/>
    <xf numFmtId="0" fontId="9" fillId="0" borderId="0" xfId="0" applyFont="1"/>
    <xf numFmtId="0" fontId="3" fillId="0" borderId="0" xfId="0" applyFont="1"/>
    <xf numFmtId="49" fontId="3" fillId="0" borderId="0" xfId="0" applyNumberFormat="1" applyFont="1"/>
    <xf numFmtId="0" fontId="9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/>
    <xf numFmtId="0" fontId="3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left" indent="2"/>
    </xf>
    <xf numFmtId="0" fontId="5" fillId="0" borderId="3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49" fontId="12" fillId="0" borderId="0" xfId="0" applyNumberFormat="1" applyFont="1" applyAlignment="1">
      <alignment horizontal="left" vertical="top"/>
    </xf>
    <xf numFmtId="4" fontId="12" fillId="0" borderId="2" xfId="0" applyNumberFormat="1" applyFont="1" applyBorder="1" applyAlignment="1">
      <alignment horizontal="right" vertical="top"/>
    </xf>
    <xf numFmtId="0" fontId="13" fillId="0" borderId="9" xfId="0" applyFont="1" applyBorder="1"/>
    <xf numFmtId="0" fontId="13" fillId="0" borderId="10" xfId="0" applyFont="1" applyBorder="1"/>
    <xf numFmtId="49" fontId="11" fillId="0" borderId="1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13" fillId="0" borderId="1" xfId="0" applyFont="1" applyBorder="1"/>
    <xf numFmtId="0" fontId="13" fillId="0" borderId="0" xfId="0" applyFont="1"/>
    <xf numFmtId="49" fontId="11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left" vertical="center"/>
    </xf>
    <xf numFmtId="49" fontId="11" fillId="3" borderId="14" xfId="0" applyNumberFormat="1" applyFont="1" applyFill="1" applyBorder="1" applyAlignment="1">
      <alignment horizontal="left" vertical="center"/>
    </xf>
    <xf numFmtId="49" fontId="11" fillId="3" borderId="15" xfId="0" applyNumberFormat="1" applyFont="1" applyFill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2" fontId="3" fillId="0" borderId="19" xfId="0" applyNumberFormat="1" applyFont="1" applyBorder="1" applyAlignment="1">
      <alignment horizontal="right" indent="1"/>
    </xf>
    <xf numFmtId="2" fontId="3" fillId="0" borderId="20" xfId="0" applyNumberFormat="1" applyFont="1" applyBorder="1" applyAlignment="1">
      <alignment horizontal="right" indent="1"/>
    </xf>
    <xf numFmtId="2" fontId="3" fillId="0" borderId="19" xfId="0" applyNumberFormat="1" applyFont="1" applyBorder="1" applyAlignment="1" applyProtection="1">
      <alignment horizontal="right" indent="1"/>
      <protection locked="0"/>
    </xf>
    <xf numFmtId="2" fontId="3" fillId="0" borderId="20" xfId="0" applyNumberFormat="1" applyFont="1" applyBorder="1" applyAlignment="1" applyProtection="1">
      <alignment horizontal="right" indent="1"/>
      <protection locked="0"/>
    </xf>
    <xf numFmtId="49" fontId="12" fillId="0" borderId="0" xfId="0" applyNumberFormat="1" applyFont="1" applyAlignment="1">
      <alignment horizontal="lef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49" fontId="11" fillId="4" borderId="22" xfId="0" applyNumberFormat="1" applyFont="1" applyFill="1" applyBorder="1" applyAlignment="1">
      <alignment horizontal="left" vertical="center"/>
    </xf>
    <xf numFmtId="49" fontId="11" fillId="4" borderId="23" xfId="0" applyNumberFormat="1" applyFont="1" applyFill="1" applyBorder="1" applyAlignment="1">
      <alignment horizontal="left" vertical="center"/>
    </xf>
    <xf numFmtId="4" fontId="11" fillId="4" borderId="23" xfId="0" applyNumberFormat="1" applyFont="1" applyFill="1" applyBorder="1" applyAlignment="1">
      <alignment horizontal="right" vertical="center"/>
    </xf>
    <xf numFmtId="4" fontId="11" fillId="4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49" fontId="11" fillId="0" borderId="12" xfId="0" applyNumberFormat="1" applyFont="1" applyBorder="1" applyAlignment="1">
      <alignment horizontal="left" vertical="center"/>
    </xf>
    <xf numFmtId="49" fontId="11" fillId="3" borderId="9" xfId="0" applyNumberFormat="1" applyFont="1" applyFill="1" applyBorder="1" applyAlignment="1">
      <alignment horizontal="left" vertical="center"/>
    </xf>
    <xf numFmtId="49" fontId="11" fillId="3" borderId="10" xfId="0" applyNumberFormat="1" applyFont="1" applyFill="1" applyBorder="1" applyAlignment="1">
      <alignment horizontal="left" vertical="center"/>
    </xf>
    <xf numFmtId="49" fontId="11" fillId="3" borderId="25" xfId="0" applyNumberFormat="1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49" fontId="6" fillId="2" borderId="26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28" xfId="0" applyNumberFormat="1" applyFont="1" applyBorder="1" applyAlignment="1">
      <alignment horizontal="right" vertical="center"/>
    </xf>
    <xf numFmtId="4" fontId="6" fillId="2" borderId="27" xfId="0" applyNumberFormat="1" applyFont="1" applyFill="1" applyBorder="1" applyAlignment="1">
      <alignment horizontal="right" vertical="center"/>
    </xf>
    <xf numFmtId="4" fontId="6" fillId="2" borderId="2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darkUp">
          <fgColor theme="9" tint="0.5999600291252136"/>
        </patternFill>
      </fill>
      <border/>
    </dxf>
    <dxf>
      <fill>
        <patternFill patternType="darkUp">
          <fgColor theme="9" tint="0.5999600291252136"/>
        </patternFill>
      </fill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D783-5908-40C3-97CF-9681CF258801}">
  <sheetPr>
    <pageSetUpPr fitToPage="1"/>
  </sheetPr>
  <dimension ref="A1:H64"/>
  <sheetViews>
    <sheetView showGridLines="0" tabSelected="1" workbookViewId="0" topLeftCell="A1">
      <selection activeCell="A65" sqref="A65"/>
    </sheetView>
  </sheetViews>
  <sheetFormatPr defaultColWidth="9.140625" defaultRowHeight="15"/>
  <cols>
    <col min="1" max="1" width="4.421875" style="0" customWidth="1"/>
    <col min="2" max="2" width="11.140625" style="0" customWidth="1"/>
    <col min="3" max="3" width="10.8515625" style="0" customWidth="1"/>
    <col min="4" max="4" width="51.8515625" style="0" customWidth="1"/>
    <col min="5" max="5" width="11.00390625" style="0" customWidth="1"/>
    <col min="6" max="6" width="5.7109375" style="0" customWidth="1"/>
    <col min="7" max="7" width="11.00390625" style="0" customWidth="1"/>
    <col min="8" max="8" width="13.140625" style="0" customWidth="1"/>
  </cols>
  <sheetData>
    <row r="1" spans="1:8" ht="22.5" customHeight="1">
      <c r="A1" s="54" t="s">
        <v>82</v>
      </c>
      <c r="B1" s="54"/>
      <c r="C1" s="54"/>
      <c r="D1" s="54"/>
      <c r="E1" s="54"/>
      <c r="F1" s="54"/>
      <c r="G1" s="54"/>
      <c r="H1" s="54"/>
    </row>
    <row r="2" spans="1:8" ht="15">
      <c r="A2" s="55" t="s">
        <v>1</v>
      </c>
      <c r="B2" s="55"/>
      <c r="C2" s="55"/>
      <c r="D2" s="55"/>
      <c r="E2" s="55"/>
      <c r="F2" s="55"/>
      <c r="G2" s="55"/>
      <c r="H2" s="55"/>
    </row>
    <row r="3" spans="1:5" ht="15.75" thickBot="1">
      <c r="A3" s="3"/>
      <c r="B3" s="4"/>
      <c r="C3" s="3"/>
      <c r="D3" s="3"/>
      <c r="E3" s="3"/>
    </row>
    <row r="4" spans="1:8" ht="25.5" customHeight="1">
      <c r="A4" s="56" t="s">
        <v>57</v>
      </c>
      <c r="B4" s="57"/>
      <c r="C4" s="57"/>
      <c r="D4" s="57"/>
      <c r="E4" s="57"/>
      <c r="F4" s="57"/>
      <c r="G4" s="57"/>
      <c r="H4" s="58"/>
    </row>
    <row r="5" spans="1:8" ht="15">
      <c r="A5" s="5"/>
      <c r="C5" s="3"/>
      <c r="D5" s="3"/>
      <c r="E5" s="3"/>
      <c r="H5" s="6"/>
    </row>
    <row r="6" spans="1:8" ht="15">
      <c r="A6" s="7"/>
      <c r="B6" s="8" t="s">
        <v>58</v>
      </c>
      <c r="D6" s="63" t="s">
        <v>1</v>
      </c>
      <c r="E6" s="63"/>
      <c r="F6" s="63"/>
      <c r="G6" s="63"/>
      <c r="H6" s="6"/>
    </row>
    <row r="7" spans="1:8" ht="15">
      <c r="A7" s="7"/>
      <c r="B7" s="8" t="s">
        <v>59</v>
      </c>
      <c r="D7" s="63" t="s">
        <v>73</v>
      </c>
      <c r="E7" s="63"/>
      <c r="F7" s="63"/>
      <c r="G7" s="63"/>
      <c r="H7" s="64"/>
    </row>
    <row r="8" spans="1:8" ht="15">
      <c r="A8" s="7"/>
      <c r="B8" s="8"/>
      <c r="D8" s="9"/>
      <c r="E8" s="3"/>
      <c r="H8" s="6"/>
    </row>
    <row r="9" spans="1:8" ht="15">
      <c r="A9" s="7"/>
      <c r="B9" s="8" t="s">
        <v>60</v>
      </c>
      <c r="D9" s="9" t="s">
        <v>69</v>
      </c>
      <c r="E9" s="3"/>
      <c r="H9" s="6"/>
    </row>
    <row r="10" spans="1:8" ht="15">
      <c r="A10" s="7"/>
      <c r="B10" s="8" t="s">
        <v>61</v>
      </c>
      <c r="D10" s="10" t="s">
        <v>71</v>
      </c>
      <c r="E10" s="3"/>
      <c r="H10" s="6"/>
    </row>
    <row r="11" spans="1:8" ht="15">
      <c r="A11" s="7"/>
      <c r="B11" s="8" t="s">
        <v>62</v>
      </c>
      <c r="D11" s="9" t="s">
        <v>70</v>
      </c>
      <c r="E11" s="3"/>
      <c r="H11" s="6"/>
    </row>
    <row r="12" spans="1:8" ht="15">
      <c r="A12" s="7"/>
      <c r="B12" s="8"/>
      <c r="D12" s="9"/>
      <c r="E12" s="3"/>
      <c r="H12" s="6"/>
    </row>
    <row r="13" spans="1:8" ht="15">
      <c r="A13" s="7"/>
      <c r="B13" s="8" t="s">
        <v>63</v>
      </c>
      <c r="D13" s="69"/>
      <c r="E13" s="69"/>
      <c r="F13" s="69"/>
      <c r="G13" s="69"/>
      <c r="H13" s="6"/>
    </row>
    <row r="14" spans="1:8" ht="15">
      <c r="A14" s="7"/>
      <c r="B14" s="8" t="s">
        <v>61</v>
      </c>
      <c r="D14" s="69"/>
      <c r="E14" s="69"/>
      <c r="F14" s="69"/>
      <c r="G14" s="69"/>
      <c r="H14" s="6"/>
    </row>
    <row r="15" spans="1:8" ht="15">
      <c r="A15" s="7"/>
      <c r="B15" s="8" t="s">
        <v>62</v>
      </c>
      <c r="D15" s="69"/>
      <c r="E15" s="69"/>
      <c r="F15" s="69"/>
      <c r="G15" s="69"/>
      <c r="H15" s="6"/>
    </row>
    <row r="16" spans="1:8" ht="15.75" thickBot="1">
      <c r="A16" s="7"/>
      <c r="B16" s="8"/>
      <c r="D16" s="3"/>
      <c r="E16" s="3"/>
      <c r="H16" s="6"/>
    </row>
    <row r="17" spans="1:8" ht="15.75" thickBot="1">
      <c r="A17" s="7"/>
      <c r="B17" s="8" t="s">
        <v>64</v>
      </c>
      <c r="F17" s="46">
        <f>G63</f>
        <v>0</v>
      </c>
      <c r="G17" s="47"/>
      <c r="H17" s="11" t="s">
        <v>72</v>
      </c>
    </row>
    <row r="18" spans="1:8" ht="10.5" customHeight="1" thickBot="1">
      <c r="A18" s="7"/>
      <c r="B18" s="8"/>
      <c r="F18" s="3"/>
      <c r="H18" s="12"/>
    </row>
    <row r="19" spans="1:8" ht="15.75" thickBot="1">
      <c r="A19" s="7"/>
      <c r="B19" s="8" t="s">
        <v>0</v>
      </c>
      <c r="F19" s="48"/>
      <c r="G19" s="49"/>
      <c r="H19" s="11" t="s">
        <v>72</v>
      </c>
    </row>
    <row r="20" spans="1:8" ht="9.75" customHeight="1" thickBot="1">
      <c r="A20" s="7"/>
      <c r="B20" s="8"/>
      <c r="F20" s="3"/>
      <c r="H20" s="12"/>
    </row>
    <row r="21" spans="1:8" ht="15.75" thickBot="1">
      <c r="A21" s="7"/>
      <c r="B21" s="8" t="s">
        <v>65</v>
      </c>
      <c r="F21" s="46">
        <f>F17+F19</f>
        <v>0</v>
      </c>
      <c r="G21" s="47"/>
      <c r="H21" s="11" t="s">
        <v>72</v>
      </c>
    </row>
    <row r="22" spans="1:8" ht="15.75" thickBot="1">
      <c r="A22" s="13"/>
      <c r="B22" s="14"/>
      <c r="C22" s="15"/>
      <c r="D22" s="16"/>
      <c r="E22" s="17"/>
      <c r="F22" s="17"/>
      <c r="G22" s="14"/>
      <c r="H22" s="18"/>
    </row>
    <row r="23" spans="1:5" ht="15.75" thickBot="1">
      <c r="A23" s="4"/>
      <c r="C23" s="3"/>
      <c r="D23" s="3"/>
      <c r="E23" s="3"/>
    </row>
    <row r="24" spans="1:8" ht="22.5" customHeight="1">
      <c r="A24" s="56" t="s">
        <v>66</v>
      </c>
      <c r="B24" s="57"/>
      <c r="C24" s="57"/>
      <c r="D24" s="57"/>
      <c r="E24" s="57"/>
      <c r="F24" s="57"/>
      <c r="G24" s="57"/>
      <c r="H24" s="58"/>
    </row>
    <row r="25" spans="1:8" ht="15">
      <c r="A25" s="5"/>
      <c r="C25" s="3"/>
      <c r="D25" s="3"/>
      <c r="E25" s="3"/>
      <c r="H25" s="6"/>
    </row>
    <row r="26" spans="1:8" ht="15">
      <c r="A26" s="5"/>
      <c r="B26" s="8" t="s">
        <v>67</v>
      </c>
      <c r="C26" s="4"/>
      <c r="D26" s="4"/>
      <c r="E26" s="3"/>
      <c r="H26" s="6"/>
    </row>
    <row r="27" spans="1:8" ht="18.75" customHeight="1">
      <c r="A27" s="5"/>
      <c r="B27" s="19" t="s">
        <v>7</v>
      </c>
      <c r="C27" s="3"/>
      <c r="D27" s="3"/>
      <c r="E27" s="3"/>
      <c r="H27" s="6"/>
    </row>
    <row r="28" spans="1:8" ht="16.5" customHeight="1">
      <c r="A28" s="5"/>
      <c r="B28" s="19" t="s">
        <v>16</v>
      </c>
      <c r="C28" s="3"/>
      <c r="D28" s="3"/>
      <c r="E28" s="3"/>
      <c r="H28" s="6"/>
    </row>
    <row r="29" spans="1:8" ht="16.5" customHeight="1">
      <c r="A29" s="5"/>
      <c r="B29" s="19" t="s">
        <v>29</v>
      </c>
      <c r="C29" s="3"/>
      <c r="D29" s="3"/>
      <c r="E29" s="3"/>
      <c r="H29" s="6"/>
    </row>
    <row r="30" spans="1:8" ht="16.5" customHeight="1">
      <c r="A30" s="5"/>
      <c r="B30" s="19" t="s">
        <v>43</v>
      </c>
      <c r="C30" s="3"/>
      <c r="D30" s="3"/>
      <c r="E30" s="3"/>
      <c r="H30" s="6"/>
    </row>
    <row r="31" spans="1:8" ht="15">
      <c r="A31" s="5"/>
      <c r="B31" s="9"/>
      <c r="C31" s="3"/>
      <c r="D31" s="3"/>
      <c r="E31" s="3"/>
      <c r="H31" s="6"/>
    </row>
    <row r="32" spans="1:8" ht="15">
      <c r="A32" s="5"/>
      <c r="B32" s="8" t="s">
        <v>68</v>
      </c>
      <c r="H32" s="6"/>
    </row>
    <row r="33" spans="1:8" ht="15.75" thickBot="1">
      <c r="A33" s="20"/>
      <c r="B33" s="14"/>
      <c r="C33" s="16"/>
      <c r="D33" s="16"/>
      <c r="E33" s="16"/>
      <c r="F33" s="14"/>
      <c r="G33" s="14"/>
      <c r="H33" s="18"/>
    </row>
    <row r="34" spans="1:5" ht="15.75" thickBot="1">
      <c r="A34" s="3"/>
      <c r="B34" s="4"/>
      <c r="C34" s="3"/>
      <c r="D34" s="3"/>
      <c r="E34" s="3"/>
    </row>
    <row r="35" spans="1:8" ht="39" customHeight="1" thickBot="1">
      <c r="A35" s="21" t="s">
        <v>2</v>
      </c>
      <c r="B35" s="22" t="s">
        <v>3</v>
      </c>
      <c r="C35" s="38" t="s">
        <v>4</v>
      </c>
      <c r="D35" s="38"/>
      <c r="E35" s="22" t="s">
        <v>5</v>
      </c>
      <c r="F35" s="22" t="s">
        <v>6</v>
      </c>
      <c r="G35" s="22" t="s">
        <v>80</v>
      </c>
      <c r="H35" s="23" t="s">
        <v>79</v>
      </c>
    </row>
    <row r="36" spans="1:8" ht="22.5" customHeight="1">
      <c r="A36" s="39" t="s">
        <v>67</v>
      </c>
      <c r="B36" s="40"/>
      <c r="C36" s="40"/>
      <c r="D36" s="40"/>
      <c r="E36" s="40"/>
      <c r="F36" s="40"/>
      <c r="G36" s="40"/>
      <c r="H36" s="41"/>
    </row>
    <row r="37" spans="1:8" ht="22.5" customHeight="1">
      <c r="A37" s="42" t="s">
        <v>74</v>
      </c>
      <c r="B37" s="43"/>
      <c r="C37" s="43"/>
      <c r="D37" s="43"/>
      <c r="E37" s="43"/>
      <c r="F37" s="43"/>
      <c r="G37" s="43"/>
      <c r="H37" s="44"/>
    </row>
    <row r="38" spans="1:8" ht="15">
      <c r="A38" s="24" t="s">
        <v>8</v>
      </c>
      <c r="B38" s="25" t="s">
        <v>9</v>
      </c>
      <c r="C38" s="50" t="s">
        <v>10</v>
      </c>
      <c r="D38" s="50"/>
      <c r="E38" s="26">
        <v>145</v>
      </c>
      <c r="F38" s="27" t="s">
        <v>11</v>
      </c>
      <c r="G38" s="1"/>
      <c r="H38" s="28">
        <f>E38*G38</f>
        <v>0</v>
      </c>
    </row>
    <row r="39" spans="1:8" ht="15">
      <c r="A39" s="24" t="s">
        <v>12</v>
      </c>
      <c r="B39" s="25" t="s">
        <v>13</v>
      </c>
      <c r="C39" s="50" t="s">
        <v>14</v>
      </c>
      <c r="D39" s="50"/>
      <c r="E39" s="26">
        <v>145</v>
      </c>
      <c r="F39" s="27" t="s">
        <v>11</v>
      </c>
      <c r="G39" s="1"/>
      <c r="H39" s="28">
        <f>E39*G39</f>
        <v>0</v>
      </c>
    </row>
    <row r="40" spans="1:8" ht="15">
      <c r="A40" s="29"/>
      <c r="B40" s="30"/>
      <c r="C40" s="31" t="s">
        <v>15</v>
      </c>
      <c r="D40" s="53" t="s">
        <v>74</v>
      </c>
      <c r="E40" s="53"/>
      <c r="F40" s="53"/>
      <c r="G40" s="51">
        <f>SUM(H38:H39)</f>
        <v>0</v>
      </c>
      <c r="H40" s="52"/>
    </row>
    <row r="41" spans="1:8" ht="22.5" customHeight="1">
      <c r="A41" s="42" t="s">
        <v>16</v>
      </c>
      <c r="B41" s="43"/>
      <c r="C41" s="43"/>
      <c r="D41" s="43"/>
      <c r="E41" s="43"/>
      <c r="F41" s="43"/>
      <c r="G41" s="43"/>
      <c r="H41" s="44"/>
    </row>
    <row r="42" spans="1:8" ht="15">
      <c r="A42" s="24" t="s">
        <v>17</v>
      </c>
      <c r="B42" s="25" t="s">
        <v>18</v>
      </c>
      <c r="C42" s="50" t="s">
        <v>19</v>
      </c>
      <c r="D42" s="50"/>
      <c r="E42" s="26">
        <v>145</v>
      </c>
      <c r="F42" s="27" t="s">
        <v>11</v>
      </c>
      <c r="G42" s="1"/>
      <c r="H42" s="28">
        <f>E42*G42</f>
        <v>0</v>
      </c>
    </row>
    <row r="43" spans="1:8" ht="15">
      <c r="A43" s="24" t="s">
        <v>20</v>
      </c>
      <c r="B43" s="25" t="s">
        <v>21</v>
      </c>
      <c r="C43" s="50" t="s">
        <v>22</v>
      </c>
      <c r="D43" s="50"/>
      <c r="E43" s="26">
        <v>145</v>
      </c>
      <c r="F43" s="27" t="s">
        <v>11</v>
      </c>
      <c r="G43" s="1"/>
      <c r="H43" s="28">
        <f aca="true" t="shared" si="0" ref="H43:H44">E43*G43</f>
        <v>0</v>
      </c>
    </row>
    <row r="44" spans="1:8" ht="26.25" customHeight="1">
      <c r="A44" s="32" t="s">
        <v>23</v>
      </c>
      <c r="B44" s="33" t="s">
        <v>24</v>
      </c>
      <c r="C44" s="45" t="s">
        <v>25</v>
      </c>
      <c r="D44" s="45"/>
      <c r="E44" s="26">
        <v>145</v>
      </c>
      <c r="F44" s="27" t="s">
        <v>11</v>
      </c>
      <c r="G44" s="1"/>
      <c r="H44" s="28">
        <f t="shared" si="0"/>
        <v>0</v>
      </c>
    </row>
    <row r="45" spans="1:8" ht="50.25" customHeight="1">
      <c r="A45" s="32" t="s">
        <v>26</v>
      </c>
      <c r="B45" s="33" t="s">
        <v>27</v>
      </c>
      <c r="C45" s="45" t="s">
        <v>28</v>
      </c>
      <c r="D45" s="45"/>
      <c r="E45" s="26">
        <v>145</v>
      </c>
      <c r="F45" s="27" t="s">
        <v>11</v>
      </c>
      <c r="G45" s="1"/>
      <c r="H45" s="28">
        <f>E45*G45</f>
        <v>0</v>
      </c>
    </row>
    <row r="46" spans="1:8" ht="15">
      <c r="A46" s="29"/>
      <c r="B46" s="30"/>
      <c r="C46" s="31" t="s">
        <v>15</v>
      </c>
      <c r="D46" s="53" t="s">
        <v>16</v>
      </c>
      <c r="E46" s="53"/>
      <c r="F46" s="53"/>
      <c r="G46" s="51">
        <f>SUM(H42:H45)</f>
        <v>0</v>
      </c>
      <c r="H46" s="52"/>
    </row>
    <row r="47" spans="1:8" ht="22.5" customHeight="1">
      <c r="A47" s="42" t="s">
        <v>29</v>
      </c>
      <c r="B47" s="43"/>
      <c r="C47" s="43"/>
      <c r="D47" s="43"/>
      <c r="E47" s="43"/>
      <c r="F47" s="43"/>
      <c r="G47" s="43"/>
      <c r="H47" s="44"/>
    </row>
    <row r="48" spans="1:8" ht="24.75" customHeight="1">
      <c r="A48" s="32" t="s">
        <v>30</v>
      </c>
      <c r="B48" s="33" t="s">
        <v>31</v>
      </c>
      <c r="C48" s="45" t="s">
        <v>32</v>
      </c>
      <c r="D48" s="45"/>
      <c r="E48" s="26">
        <v>52.5</v>
      </c>
      <c r="F48" s="27" t="s">
        <v>33</v>
      </c>
      <c r="G48" s="1"/>
      <c r="H48" s="28">
        <f>E48*G48</f>
        <v>0</v>
      </c>
    </row>
    <row r="49" spans="1:8" ht="24.75" customHeight="1">
      <c r="A49" s="32" t="s">
        <v>34</v>
      </c>
      <c r="B49" s="33" t="s">
        <v>35</v>
      </c>
      <c r="C49" s="45" t="s">
        <v>36</v>
      </c>
      <c r="D49" s="45"/>
      <c r="E49" s="26">
        <v>52.5</v>
      </c>
      <c r="F49" s="27" t="s">
        <v>33</v>
      </c>
      <c r="G49" s="1"/>
      <c r="H49" s="28">
        <f aca="true" t="shared" si="1" ref="H49:H51">E49*G49</f>
        <v>0</v>
      </c>
    </row>
    <row r="50" spans="1:8" ht="15">
      <c r="A50" s="32" t="s">
        <v>37</v>
      </c>
      <c r="B50" s="33" t="s">
        <v>38</v>
      </c>
      <c r="C50" s="50" t="s">
        <v>39</v>
      </c>
      <c r="D50" s="50"/>
      <c r="E50" s="26">
        <v>787.5</v>
      </c>
      <c r="F50" s="27" t="s">
        <v>33</v>
      </c>
      <c r="G50" s="1"/>
      <c r="H50" s="28">
        <f t="shared" si="1"/>
        <v>0</v>
      </c>
    </row>
    <row r="51" spans="1:8" ht="26.25" customHeight="1">
      <c r="A51" s="32" t="s">
        <v>40</v>
      </c>
      <c r="B51" s="33" t="s">
        <v>41</v>
      </c>
      <c r="C51" s="45" t="s">
        <v>42</v>
      </c>
      <c r="D51" s="45"/>
      <c r="E51" s="26">
        <v>52.5</v>
      </c>
      <c r="F51" s="27" t="s">
        <v>33</v>
      </c>
      <c r="G51" s="1"/>
      <c r="H51" s="28">
        <f t="shared" si="1"/>
        <v>0</v>
      </c>
    </row>
    <row r="52" spans="1:8" ht="15">
      <c r="A52" s="29"/>
      <c r="B52" s="30"/>
      <c r="C52" s="31" t="s">
        <v>15</v>
      </c>
      <c r="D52" s="53" t="s">
        <v>29</v>
      </c>
      <c r="E52" s="53"/>
      <c r="F52" s="53"/>
      <c r="G52" s="51">
        <f>SUM(H48:H51)</f>
        <v>0</v>
      </c>
      <c r="H52" s="52"/>
    </row>
    <row r="53" spans="1:8" ht="22.5" customHeight="1">
      <c r="A53" s="42" t="s">
        <v>43</v>
      </c>
      <c r="B53" s="43"/>
      <c r="C53" s="43"/>
      <c r="D53" s="43"/>
      <c r="E53" s="43"/>
      <c r="F53" s="43"/>
      <c r="G53" s="43"/>
      <c r="H53" s="44"/>
    </row>
    <row r="54" spans="1:8" ht="27.75" customHeight="1">
      <c r="A54" s="24" t="s">
        <v>44</v>
      </c>
      <c r="B54" s="25" t="s">
        <v>45</v>
      </c>
      <c r="C54" s="45" t="s">
        <v>46</v>
      </c>
      <c r="D54" s="45"/>
      <c r="E54" s="26">
        <v>1</v>
      </c>
      <c r="F54" s="27" t="s">
        <v>76</v>
      </c>
      <c r="G54" s="2"/>
      <c r="H54" s="28">
        <f>E54*G54</f>
        <v>0</v>
      </c>
    </row>
    <row r="55" spans="1:8" ht="15">
      <c r="A55" s="34"/>
      <c r="B55" s="35"/>
      <c r="C55" s="36" t="s">
        <v>15</v>
      </c>
      <c r="D55" s="65" t="s">
        <v>43</v>
      </c>
      <c r="E55" s="65"/>
      <c r="F55" s="65"/>
      <c r="G55" s="72">
        <f>H54</f>
        <v>0</v>
      </c>
      <c r="H55" s="73"/>
    </row>
    <row r="56" spans="1:8" ht="15.75" thickBot="1">
      <c r="A56" s="59" t="s">
        <v>75</v>
      </c>
      <c r="B56" s="60"/>
      <c r="C56" s="60"/>
      <c r="D56" s="60"/>
      <c r="E56" s="60"/>
      <c r="F56" s="60"/>
      <c r="G56" s="61">
        <f>SUM(G55:H55,G52,G46,G40)</f>
        <v>0</v>
      </c>
      <c r="H56" s="62"/>
    </row>
    <row r="57" spans="1:8" ht="21.75" customHeight="1">
      <c r="A57" s="66" t="s">
        <v>68</v>
      </c>
      <c r="B57" s="67"/>
      <c r="C57" s="67"/>
      <c r="D57" s="67"/>
      <c r="E57" s="67"/>
      <c r="F57" s="67"/>
      <c r="G57" s="67"/>
      <c r="H57" s="68"/>
    </row>
    <row r="58" spans="1:8" ht="15">
      <c r="A58" s="24" t="s">
        <v>47</v>
      </c>
      <c r="B58" s="25" t="s">
        <v>48</v>
      </c>
      <c r="C58" s="50" t="s">
        <v>49</v>
      </c>
      <c r="D58" s="50"/>
      <c r="E58" s="26">
        <v>1</v>
      </c>
      <c r="F58" s="27" t="s">
        <v>50</v>
      </c>
      <c r="G58" s="2"/>
      <c r="H58" s="28">
        <f>E58*G58</f>
        <v>0</v>
      </c>
    </row>
    <row r="59" spans="1:8" ht="15">
      <c r="A59" s="24" t="s">
        <v>51</v>
      </c>
      <c r="B59" s="25" t="s">
        <v>52</v>
      </c>
      <c r="C59" s="50" t="s">
        <v>53</v>
      </c>
      <c r="D59" s="50"/>
      <c r="E59" s="26">
        <v>1</v>
      </c>
      <c r="F59" s="27" t="s">
        <v>50</v>
      </c>
      <c r="G59" s="2"/>
      <c r="H59" s="28">
        <f aca="true" t="shared" si="2" ref="H59:H60">E59*G59</f>
        <v>0</v>
      </c>
    </row>
    <row r="60" spans="1:8" ht="15">
      <c r="A60" s="24" t="s">
        <v>54</v>
      </c>
      <c r="B60" s="25" t="s">
        <v>55</v>
      </c>
      <c r="C60" s="50" t="s">
        <v>56</v>
      </c>
      <c r="D60" s="50"/>
      <c r="E60" s="26">
        <v>1</v>
      </c>
      <c r="F60" s="27" t="s">
        <v>50</v>
      </c>
      <c r="G60" s="2"/>
      <c r="H60" s="28">
        <f t="shared" si="2"/>
        <v>0</v>
      </c>
    </row>
    <row r="61" spans="1:8" ht="15">
      <c r="A61" s="34"/>
      <c r="B61" s="35"/>
      <c r="C61" s="36" t="s">
        <v>15</v>
      </c>
      <c r="D61" s="65" t="s">
        <v>68</v>
      </c>
      <c r="E61" s="65"/>
      <c r="F61" s="65"/>
      <c r="G61" s="72">
        <f>SUM(H58:H60)</f>
        <v>0</v>
      </c>
      <c r="H61" s="73"/>
    </row>
    <row r="62" spans="1:8" ht="15.75" thickBot="1">
      <c r="A62" s="59" t="s">
        <v>78</v>
      </c>
      <c r="B62" s="60"/>
      <c r="C62" s="60"/>
      <c r="D62" s="60"/>
      <c r="E62" s="60"/>
      <c r="F62" s="60"/>
      <c r="G62" s="61">
        <f>SUM(G61)</f>
        <v>0</v>
      </c>
      <c r="H62" s="62"/>
    </row>
    <row r="63" spans="1:8" ht="22.5" customHeight="1" thickBot="1" thickTop="1">
      <c r="A63" s="70" t="s">
        <v>81</v>
      </c>
      <c r="B63" s="71"/>
      <c r="C63" s="71"/>
      <c r="D63" s="71"/>
      <c r="E63" s="71"/>
      <c r="F63" s="71"/>
      <c r="G63" s="74">
        <f>G62+G56</f>
        <v>0</v>
      </c>
      <c r="H63" s="75"/>
    </row>
    <row r="64" ht="18" customHeight="1">
      <c r="A64" s="37" t="s">
        <v>77</v>
      </c>
    </row>
  </sheetData>
  <sheetProtection algorithmName="SHA-512" hashValue="6BL4bMcXFu1zHYcUvUSh8s3cv0JZTNmThwN8+Q1a7xLh2uLqyteKjEh6DhV1e5KT0xyn/53FY/azDiaHSDLNcw==" saltValue="y/qpVarPqFmJnmaYVe4Haw==" spinCount="100000" sheet="1" objects="1" scenarios="1"/>
  <mergeCells count="51">
    <mergeCell ref="D6:G6"/>
    <mergeCell ref="D13:G13"/>
    <mergeCell ref="D14:G14"/>
    <mergeCell ref="D15:G15"/>
    <mergeCell ref="A63:F63"/>
    <mergeCell ref="G61:H61"/>
    <mergeCell ref="G63:H63"/>
    <mergeCell ref="G52:H52"/>
    <mergeCell ref="A53:H53"/>
    <mergeCell ref="C54:D54"/>
    <mergeCell ref="D55:F55"/>
    <mergeCell ref="G55:H55"/>
    <mergeCell ref="C50:D50"/>
    <mergeCell ref="C51:D51"/>
    <mergeCell ref="D52:F52"/>
    <mergeCell ref="G46:H46"/>
    <mergeCell ref="A1:H1"/>
    <mergeCell ref="A2:H2"/>
    <mergeCell ref="A4:H4"/>
    <mergeCell ref="A24:H24"/>
    <mergeCell ref="A62:B62"/>
    <mergeCell ref="C62:F62"/>
    <mergeCell ref="G62:H62"/>
    <mergeCell ref="D7:H7"/>
    <mergeCell ref="C59:D59"/>
    <mergeCell ref="C60:D60"/>
    <mergeCell ref="D61:F61"/>
    <mergeCell ref="A56:B56"/>
    <mergeCell ref="C56:F56"/>
    <mergeCell ref="G56:H56"/>
    <mergeCell ref="A57:H57"/>
    <mergeCell ref="C58:D58"/>
    <mergeCell ref="A47:H47"/>
    <mergeCell ref="C48:D48"/>
    <mergeCell ref="C49:D49"/>
    <mergeCell ref="C45:D45"/>
    <mergeCell ref="D46:F46"/>
    <mergeCell ref="C35:D35"/>
    <mergeCell ref="A36:H36"/>
    <mergeCell ref="A37:H37"/>
    <mergeCell ref="C44:D44"/>
    <mergeCell ref="F17:G17"/>
    <mergeCell ref="F19:G19"/>
    <mergeCell ref="F21:G21"/>
    <mergeCell ref="C38:D38"/>
    <mergeCell ref="C39:D39"/>
    <mergeCell ref="G40:H40"/>
    <mergeCell ref="A41:H41"/>
    <mergeCell ref="C42:D42"/>
    <mergeCell ref="C43:D43"/>
    <mergeCell ref="D40:F40"/>
  </mergeCells>
  <conditionalFormatting sqref="D13:G15 G38:G39 G42:G45 G48:G51 G54 G58:G60">
    <cfRule type="containsBlanks" priority="9" dxfId="1">
      <formula>LEN(TRIM(D13))=0</formula>
    </cfRule>
  </conditionalFormatting>
  <conditionalFormatting sqref="F19:G19">
    <cfRule type="containsBlanks" priority="10" dxfId="0">
      <formula>LEN(TRIM(F19))=0</formula>
    </cfRule>
  </conditionalFormatting>
  <printOptions horizontalCentered="1"/>
  <pageMargins left="0.3937007874015748" right="0.3937007874015748" top="1.535433070866142" bottom="0.7480314960629921" header="0.31496062992125984" footer="0.31496062992125984"/>
  <pageSetup fitToHeight="0" fitToWidth="1" horizontalDpi="600" verticalDpi="600" orientation="portrait" paperSize="9" scale="80" r:id="rId2"/>
  <headerFooter>
    <oddHeader>&amp;L&amp;G&amp;R
&amp;"Arial,Tučné"&amp;10&amp;K01+048Příloha č. 1a
Systémové číslo VZ: P22V00001363</oddHeader>
    <oddFooter>&amp;R&amp;P /&amp;N</oddFooter>
  </headerFooter>
  <rowBreaks count="1" manualBreakCount="1">
    <brk id="33" max="16383" man="1"/>
  </rowBreaks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ED52EF1138554F96EFCB74771699D4" ma:contentTypeVersion="9" ma:contentTypeDescription="Vytvoří nový dokument" ma:contentTypeScope="" ma:versionID="bfb233ceabef8111dbf455775afa301e">
  <xsd:schema xmlns:xsd="http://www.w3.org/2001/XMLSchema" xmlns:xs="http://www.w3.org/2001/XMLSchema" xmlns:p="http://schemas.microsoft.com/office/2006/metadata/properties" xmlns:ns3="76507c3d-2f98-4432-b69b-53e037f43552" xmlns:ns4="c8b1bc38-4781-4a8c-ad2f-beb6fda3e108" targetNamespace="http://schemas.microsoft.com/office/2006/metadata/properties" ma:root="true" ma:fieldsID="8225aeb3bc2fa903bac2d7fa60d4ab93" ns3:_="" ns4:_="">
    <xsd:import namespace="76507c3d-2f98-4432-b69b-53e037f43552"/>
    <xsd:import namespace="c8b1bc38-4781-4a8c-ad2f-beb6fda3e1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07c3d-2f98-4432-b69b-53e037f435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1bc38-4781-4a8c-ad2f-beb6fda3e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4C281A-B8F4-4CCD-9337-EB14D7B36B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6507c3d-2f98-4432-b69b-53e037f43552"/>
    <ds:schemaRef ds:uri="c8b1bc38-4781-4a8c-ad2f-beb6fda3e10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968F83-A38A-47CF-96DC-1C1DB19212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B2624A-CA8B-44BB-ADE7-B1FEEF06C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07c3d-2f98-4432-b69b-53e037f43552"/>
    <ds:schemaRef ds:uri="c8b1bc38-4781-4a8c-ad2f-beb6fda3e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vasakova</cp:lastModifiedBy>
  <cp:lastPrinted>2023-05-19T10:24:45Z</cp:lastPrinted>
  <dcterms:created xsi:type="dcterms:W3CDTF">2020-06-18T13:41:04Z</dcterms:created>
  <dcterms:modified xsi:type="dcterms:W3CDTF">2023-05-19T10:29:34Z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0x010100BEED52EF1138554F96EFCB74771699D4</vt:lpwstr>
  </property>
</Properties>
</file>