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/>
  <bookViews>
    <workbookView xWindow="65416" yWindow="65416" windowWidth="57840" windowHeight="32040" activeTab="1"/>
  </bookViews>
  <sheets>
    <sheet name="Rekapitulace" sheetId="1" r:id="rId1"/>
    <sheet name="SO 101" sheetId="2" r:id="rId2"/>
  </sheets>
  <definedNames/>
  <calcPr calcId="191029"/>
  <extLst/>
</workbook>
</file>

<file path=xl/sharedStrings.xml><?xml version="1.0" encoding="utf-8"?>
<sst xmlns="http://schemas.openxmlformats.org/spreadsheetml/2006/main" count="368" uniqueCount="165">
  <si>
    <t>Firma: SUDOP EU a.s.</t>
  </si>
  <si>
    <t>Rekapitulace ceny</t>
  </si>
  <si>
    <t>Stavba: 22-011.640 - Přechod pro chodce, silnice II/261 Děčín XXXI-Křešice, ul. Vítězství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</si>
  <si>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</si>
  <si>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</si>
  <si>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</si>
  <si>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</si>
  <si>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</si>
  <si>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</si>
  <si>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</si>
  <si>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</si>
  <si>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</si>
  <si>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</si>
  <si>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</si>
  <si>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</si>
  <si>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22-011.640</t>
  </si>
  <si>
    <t>Přechod pro chodce, silnice II/261 Děčín XXXI-Křešice, ul. Vítězství</t>
  </si>
  <si>
    <t>O</t>
  </si>
  <si>
    <t>Rozpočet:</t>
  </si>
  <si>
    <t>0,00</t>
  </si>
  <si>
    <t>15,00</t>
  </si>
  <si>
    <t>21,00</t>
  </si>
  <si>
    <t>3</t>
  </si>
  <si>
    <t>2</t>
  </si>
  <si>
    <t>SO 101</t>
  </si>
  <si>
    <t>Místo pro přecházení - AKTUALIZACE 2023_06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</si>
  <si>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</si>
  <si>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</si>
  <si>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</si>
  <si>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</si>
  <si>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</si>
  <si>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</si>
  <si>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</si>
  <si>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</si>
  <si>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</si>
  <si>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</si>
  <si>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</si>
  <si>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</si>
  <si>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</si>
  <si>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</si>
  <si>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</si>
  <si>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</si>
  <si>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</si>
  <si>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</si>
  <si>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</si>
  <si>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</si>
  <si>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</si>
  <si>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</si>
  <si>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 VYTĚŽENÉ ZEMINY A HORNINY -  I. TŘÍDA TĚŽITELNOSTI</t>
  </si>
  <si>
    <t>T</t>
  </si>
  <si>
    <t>PP</t>
  </si>
  <si>
    <t>VV</t>
  </si>
  <si>
    <t>Pol.123738 
Odstranění zeminy v místě stávajícího chodníku pro výměnu akt. zóny v tl.0,3m 
(63+67)*0,3=39,000 [A] 
Přepočet na tuny: 
A*1,8=70,200 [B]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</si>
  <si>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</si>
  <si>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</si>
  <si>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</si>
  <si>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LIKVIDACI ODPADŮ NEKONTAMINOVANÝCH - 17 03 02  VYBOURANÝ ASFALTOVÝ BETON BEZ DEHTU</t>
  </si>
  <si>
    <t>Pol.113138 
Odstranění stávajícího chodníku:    
ACO 8CH, tl.40mm    
(63+67)*0,04=5,200 [A]   
R-mat, tl.60mm    
(63+67)*0.06=7,800 [B] 
Celkem: A+B=13,000 [D] 
Přepočet na tuny: 
D*1,5=19,500 [E]</t>
  </si>
  <si>
    <t>015140</t>
  </si>
  <si>
    <t>POPLATKY ZA LIKVIDACI ODPADŮ NEKONTAMINOVANÝCH - 17 01 01  BETON Z DEMOLIC OBJEKTŮ, ZÁKLADŮ TV</t>
  </si>
  <si>
    <t>Pol.113524 
(43+1,7+2)*0,043=2,008 [A] 
Přepočet na tuny: 
A*2,4=4,819 [B]</t>
  </si>
  <si>
    <t>015320</t>
  </si>
  <si>
    <t>POPLATKY ZA LIKVIDACI ODPADŮ NEKONTAMINOVANÝCH - 17 05 04  STÁVAJÍCÍ SYPANÝ MATERIÁL Z NÁSTUPIŠŤ</t>
  </si>
  <si>
    <t>Pol.113328.A 
Podkladní vrstva chodníku, předpoklad tl. 150mm: 
(63+67)*0.15=19,500 [A] 
Podkladní vrstva komuniikace pro nový chodník, předpoklad tl.120mm: 
(40+4)*0.12=5,280 [B] 
Pol.113328.B 
Podkladní vrstva komunikace pro výměnu akt. zóny pro nový chodník v tl.0,3m 
(40+4)*0,3=13,200 [C] 
Celkem: A+B+C=37,980 [D] 
Přepočet na tuny: 
D*1,8=68,364 [E]</t>
  </si>
  <si>
    <t>02720</t>
  </si>
  <si>
    <t>POMOC PRÁCE ZŘÍZ NEBO ZAJIŠŤ REGULACI A OCHRANU DOPRAVY</t>
  </si>
  <si>
    <t>KPL</t>
  </si>
  <si>
    <t>Projekt DIO během výstavby vč. projednání, povolení, atd.</t>
  </si>
  <si>
    <t>zahrnuje veškeré náklady spojené s objednatelem požadovanými zařízeními</t>
  </si>
  <si>
    <t>- realizace DIO 
- označení pracovních míst dle TP 66 (schéma B/6, příp. B/3)</t>
  </si>
  <si>
    <t>Zemní práce</t>
  </si>
  <si>
    <t>7</t>
  </si>
  <si>
    <t>113138</t>
  </si>
  <si>
    <t>ODSTRANĚNÍ KRYTU ZPEVNĚNÝCH PLOCH S ASFALT POJIVEM, ODVOZ DO 20KM</t>
  </si>
  <si>
    <t>M3</t>
  </si>
  <si>
    <t>Odměřeno ze situace</t>
  </si>
  <si>
    <t>Odstranění stávajícího chodníku:    
ACO 8CH, tl.40mm    
(63+67)*0,04=5,200 [A]   
R-mat, tl.60mm    
(63+67)*0.06=7,800 [B] 
Celkem: A+B=13,000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</si>
  <si>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</si>
  <si>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</si>
  <si>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113328</t>
  </si>
  <si>
    <t>A</t>
  </si>
  <si>
    <t>ODSTRAN PODKL ZPEVNĚNÝCH PLOCH Z KAMENIVA NESTMEL, ODVOZ DO 20KM</t>
  </si>
  <si>
    <t>- Odměřeno ze situace.</t>
  </si>
  <si>
    <t>Podkladní vrstva chodníku, předpoklad tl. 150mm: 
(63+67)*0.15=19,500 [A] 
Podkladní vrstva komuniikace pro nový chodník, předpoklad tl.120mm: 
(40+4)*0.12=5,280 [B] 
Celkem: A+B=24,780 [C]</t>
  </si>
  <si>
    <t>B</t>
  </si>
  <si>
    <t>- Odstranění zeminy pro případnou konstrukci aktivní zóny 
- POLOŽKA BUDE POUŽITA POUZE NA PŘÍMÍ PŘÍKAZ TDI A INVESTORA</t>
  </si>
  <si>
    <t>Podkladní vrstva komunikace pro výměnu akt. zóny pro nový chodník v tl.0,3m 
(40+4)*0,3=13,200 [A]</t>
  </si>
  <si>
    <t>113524</t>
  </si>
  <si>
    <t>ODSTRANĚNÍ CHODNÍKOVÝCH A SILNIČNÍCH OBRUBNÍKŮ BETONOVÝCH, ODVOZ DO 5KM</t>
  </si>
  <si>
    <t>M</t>
  </si>
  <si>
    <t>43+1,7+2=46,700 [A]</t>
  </si>
  <si>
    <t>11</t>
  </si>
  <si>
    <t>123738</t>
  </si>
  <si>
    <t>ODKOP PRO SPOD STAVBU SILNIC A ŽELEZNIC TŘ. I, ODVOZ DO 20KM</t>
  </si>
  <si>
    <t>Odstranění zeminy pro případnou konstrukci aktivní zóny 
POLOŽKA BUDE POUŽITA POUZE NA PŘÍMÍ PŘÍKAZ TDI A INVESTORA</t>
  </si>
  <si>
    <t>Odstranění zeminy v místě stávajícího chodníku pro výměnu akt. zóny v tl.0,3m 
(63+67)*0,3=39,000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</si>
  <si>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</si>
  <si>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</si>
  <si>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17180</t>
  </si>
  <si>
    <t>ULOŽENÍ SYPANINY DO NÁSYPŮ Z NAKUPOVANÝCH MATERIÁLŮ</t>
  </si>
  <si>
    <t>Náhrada podložní zeminy (aktivní zóna) nenamrzavým a únosným materiálem  s požadavkem na dosažení parametru Edef2=45 MPa</t>
  </si>
  <si>
    <t>(63+67+40+4)*0,3=52,200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</si>
  <si>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</si>
  <si>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</si>
  <si>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18232</t>
  </si>
  <si>
    <t>ROZPROSTŘENÍ ORNICE V ROVINĚ V TL DO 0,15M</t>
  </si>
  <si>
    <t>M2</t>
  </si>
  <si>
    <t>Úprava terénu podél zábradlí.</t>
  </si>
  <si>
    <t>(20+3+20)*0,5=21,500 [A]</t>
  </si>
  <si>
    <t>položka zahrnuje: 
nutné přemístění ornice z dočasných skládek vzdálených do 50m 
rozprostření ornice v předepsané tloušťce v rovině a ve svahu do 1:5</t>
  </si>
  <si>
    <t>14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</si>
  <si>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</si>
  <si>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</si>
  <si>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</si>
  <si>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Komunikace</t>
  </si>
  <si>
    <t>15</t>
  </si>
  <si>
    <t>56333</t>
  </si>
  <si>
    <t>VOZOVKOVÉ VRSTVY ZE ŠTĚRKODRTI TL. DO 150MM</t>
  </si>
  <si>
    <t>Štěrkodrť pod dlažbu.</t>
  </si>
  <si>
    <t>Pod dlažbu šedou: 
1,84+13,33+18,92+8,58+0,92+0,32+0,92+9,0+19,62+13,7+1,81+4,1+0,57+0,32+1,52+10,17+12,09+13,39+3,67+3,45+3,38+2,29+0,29=144,200 [A] 
Pod dlažbu antracit: 
0,28+0,42+0,56+0,58+0,43+0,28+2,81+0,34+0,41+0,54+0,25=6,900 [B] 
Pod dlažbu červená relief: 
1,8+1,6+3+1,1+0,6=8,100 [C] 
Celkem: A+B+C=159,200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</si>
  <si>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</si>
  <si>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16</t>
  </si>
  <si>
    <t>582612</t>
  </si>
  <si>
    <t>KRYTY Z BETON DLAŽDIC SE ZÁMKEM ŠEDÝCH TL 80MM DO LOŽE Z KAM</t>
  </si>
  <si>
    <t>Dlažba šedá</t>
  </si>
  <si>
    <t>1,84+13,33+18,92+8,58+0,92+0,32+0,92+9,0+19,62+13,7+1,81+4,1+0,57+0,32+1,52+10,17+12,09+13,39+3,67+3,45+3,38+2,29+0,29=144,200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</si>
  <si>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</si>
  <si>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582615</t>
  </si>
  <si>
    <t>KRYTY Z BETON DLAŽDIC SE ZÁMKEM BAREV TL 80MM DO LOŽE Z KAM</t>
  </si>
  <si>
    <t>Dlažba antracit</t>
  </si>
  <si>
    <t>0,28+0,42+0,56+0,58+0,43+0,28+2,81+0,34+0,41+0,54+0,25=6,900 [A]</t>
  </si>
  <si>
    <t>58261B</t>
  </si>
  <si>
    <t>KRYTY Z BETON DLAŽDIC SE ZÁMKEM BAREV RELIÉF TL 80MM DO LOŽE Z KAM</t>
  </si>
  <si>
    <t>Varovný a signální pás.</t>
  </si>
  <si>
    <t>1,8+1,6+3+1,1+0,6=8,100 [A]</t>
  </si>
  <si>
    <t>Ostatní konstrukce a práce</t>
  </si>
  <si>
    <t>914112</t>
  </si>
  <si>
    <t>DOPRAVNÍ ZNAČKY ZÁKLAD VELIKOSTI OCEL NEREFLEXNÍ - MONTÁŽ S PŘEMÍST</t>
  </si>
  <si>
    <t>KUS</t>
  </si>
  <si>
    <t>Přemístění označníku autobusové zastávky.</t>
  </si>
  <si>
    <t>1=1,000 [A]</t>
  </si>
  <si>
    <t>položka zahrnuje: 
- dopravu demontované značky z dočasné skládky 
- osazení a montáž značky na místě určeném projektem 
- nutnou opravu poškozených částí 
nezahrnuje dodávku značky</t>
  </si>
  <si>
    <t>917211</t>
  </si>
  <si>
    <t>ZÁHONOVÉ OBRUBY Z BETONOVÝCH OBRUBNÍKŮ ŠÍŘ 50MM</t>
  </si>
  <si>
    <t>Sadový obrubník</t>
  </si>
  <si>
    <t>43=43,000 [A]</t>
  </si>
  <si>
    <t>Položka zahrnuje: 
dodání a pokládku betonových obrubníků o rozměrech předepsaných zadávací dokumentací 
betonové lože i boční betonovou opěrku.</t>
  </si>
  <si>
    <t>917224</t>
  </si>
  <si>
    <t>SILNIČNÍ A CHODNÍKOVÉ OBRUBY Z BETONOVÝCH OBRUBNÍKŮ ŠÍŘ 150MM</t>
  </si>
  <si>
    <t>Silniční obrubník</t>
  </si>
  <si>
    <t>přímý 
1,9+1,7+1=4,600 [A] 
náběhový 
1=1,000 [B] 
Celkem: A+B=5,600 [C]</t>
  </si>
  <si>
    <t>919113</t>
  </si>
  <si>
    <t>ŘEZÁNÍ ASFALTOVÉHO KRYTU VOZOVEK TL DO 150MM</t>
  </si>
  <si>
    <t>Řezání živice v místě výměny nového silničního obrubníku</t>
  </si>
  <si>
    <t>1,7+2=3,700 [A]</t>
  </si>
  <si>
    <t>položka zahrnuje řezání vozovkové vrstvy v předepsané tloušťce, včetně spotřeby vody</t>
  </si>
  <si>
    <t>931322</t>
  </si>
  <si>
    <t>TĚSNĚNÍ DILATAČ SPAR ASF ZÁLIVKOU MODIFIK PRŮŘ DO 200MM2</t>
  </si>
  <si>
    <t>Těsnění spar podél nových obrubníků.</t>
  </si>
  <si>
    <t>položka zahrnuje dodávku a osazení předepsaného materiálu, očištění ploch spáry před úpravou, očištění okolí spáry po úpravě 
nezahrnuje těsnící profil</t>
  </si>
  <si>
    <t>93767</t>
  </si>
  <si>
    <t>R</t>
  </si>
  <si>
    <t>MOBILIÁŘ - PŘÍSTŘEŠKY PRO ZASTÁVKY VEŘEJNÉ DOPRAVY</t>
  </si>
  <si>
    <t>- ochrana stávajícího přístřešku autobusové zastávky (demontáž, montáž, oprava konstrukce, povrchová úprava,...) 
- tato položka bude použita na přímý příkaz TDI a investora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</si>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</sst>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101'!I3</f>
        <v>0</v>
      </c>
      <c r="D10" s="23">
        <f>'SO 101'!O2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7"/>
  <sheetViews>
    <sheetView tabSelected="1" workbookViewId="0" topLeftCell="A1">
      <pane ySplit="7" topLeftCell="A8" activePane="bottomLeft" state="frozen"/>
      <selection pane="bottomLeft" activeCell="E78" sqref="E7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0+O8+O33+O66+O83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0+I8+I33+I66+I83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25.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70.2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47</v>
      </c>
    </row>
    <row r="11" spans="1:5" ht="63.75">
      <c r="A11" s="35" t="s">
        <v>51</v>
      </c>
      <c r="E11" s="36" t="s">
        <v>52</v>
      </c>
    </row>
    <row r="12" spans="1:5" ht="140.25">
      <c r="A12" t="s">
        <v>53</v>
      </c>
      <c r="E12" s="34" t="s">
        <v>54</v>
      </c>
    </row>
    <row r="13" spans="1:16" ht="25.5">
      <c r="A13" s="24" t="s">
        <v>45</v>
      </c>
      <c r="B13" s="28" t="s">
        <v>23</v>
      </c>
      <c r="C13" s="28" t="s">
        <v>55</v>
      </c>
      <c r="D13" s="24" t="s">
        <v>47</v>
      </c>
      <c r="E13" s="29" t="s">
        <v>56</v>
      </c>
      <c r="F13" s="30" t="s">
        <v>49</v>
      </c>
      <c r="G13" s="31">
        <v>19.5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47</v>
      </c>
    </row>
    <row r="15" spans="1:5" ht="114.75">
      <c r="A15" s="35" t="s">
        <v>51</v>
      </c>
      <c r="E15" s="36" t="s">
        <v>57</v>
      </c>
    </row>
    <row r="16" spans="1:5" ht="140.25">
      <c r="A16" t="s">
        <v>53</v>
      </c>
      <c r="E16" s="34" t="s">
        <v>54</v>
      </c>
    </row>
    <row r="17" spans="1:16" ht="25.5">
      <c r="A17" s="24" t="s">
        <v>45</v>
      </c>
      <c r="B17" s="28" t="s">
        <v>22</v>
      </c>
      <c r="C17" s="28" t="s">
        <v>58</v>
      </c>
      <c r="D17" s="24" t="s">
        <v>47</v>
      </c>
      <c r="E17" s="29" t="s">
        <v>59</v>
      </c>
      <c r="F17" s="30" t="s">
        <v>49</v>
      </c>
      <c r="G17" s="31">
        <v>4.819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47</v>
      </c>
    </row>
    <row r="19" spans="1:5" ht="51">
      <c r="A19" s="35" t="s">
        <v>51</v>
      </c>
      <c r="E19" s="36" t="s">
        <v>60</v>
      </c>
    </row>
    <row r="20" spans="1:5" ht="140.25">
      <c r="A20" t="s">
        <v>53</v>
      </c>
      <c r="E20" s="34" t="s">
        <v>54</v>
      </c>
    </row>
    <row r="21" spans="1:16" ht="25.5">
      <c r="A21" s="24" t="s">
        <v>45</v>
      </c>
      <c r="B21" s="28" t="s">
        <v>33</v>
      </c>
      <c r="C21" s="28" t="s">
        <v>61</v>
      </c>
      <c r="D21" s="24" t="s">
        <v>47</v>
      </c>
      <c r="E21" s="29" t="s">
        <v>62</v>
      </c>
      <c r="F21" s="30" t="s">
        <v>49</v>
      </c>
      <c r="G21" s="31">
        <v>68.364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47</v>
      </c>
    </row>
    <row r="23" spans="1:5" ht="140.25">
      <c r="A23" s="35" t="s">
        <v>51</v>
      </c>
      <c r="E23" s="36" t="s">
        <v>63</v>
      </c>
    </row>
    <row r="24" spans="1:5" ht="140.25">
      <c r="A24" t="s">
        <v>53</v>
      </c>
      <c r="E24" s="34" t="s">
        <v>54</v>
      </c>
    </row>
    <row r="25" spans="1:16" ht="12.75">
      <c r="A25" s="24" t="s">
        <v>45</v>
      </c>
      <c r="B25" s="28" t="s">
        <v>35</v>
      </c>
      <c r="C25" s="28" t="s">
        <v>64</v>
      </c>
      <c r="D25" s="24" t="s">
        <v>29</v>
      </c>
      <c r="E25" s="29" t="s">
        <v>65</v>
      </c>
      <c r="F25" s="30" t="s">
        <v>66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3" t="s">
        <v>50</v>
      </c>
      <c r="E26" s="34" t="s">
        <v>67</v>
      </c>
    </row>
    <row r="27" spans="1:5" ht="12.75">
      <c r="A27" s="35" t="s">
        <v>51</v>
      </c>
      <c r="E27" s="36" t="s">
        <v>47</v>
      </c>
    </row>
    <row r="28" spans="1:5" ht="12.75">
      <c r="A28" t="s">
        <v>53</v>
      </c>
      <c r="E28" s="34" t="s">
        <v>68</v>
      </c>
    </row>
    <row r="29" spans="1:16" ht="12.75">
      <c r="A29" s="24" t="s">
        <v>45</v>
      </c>
      <c r="B29" s="28" t="s">
        <v>37</v>
      </c>
      <c r="C29" s="28" t="s">
        <v>64</v>
      </c>
      <c r="D29" s="24" t="s">
        <v>23</v>
      </c>
      <c r="E29" s="29" t="s">
        <v>65</v>
      </c>
      <c r="F29" s="30" t="s">
        <v>66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25.5">
      <c r="A30" s="33" t="s">
        <v>50</v>
      </c>
      <c r="E30" s="34" t="s">
        <v>69</v>
      </c>
    </row>
    <row r="31" spans="1:5" ht="12.75">
      <c r="A31" s="35" t="s">
        <v>51</v>
      </c>
      <c r="E31" s="36" t="s">
        <v>47</v>
      </c>
    </row>
    <row r="32" spans="1:5" ht="12.75">
      <c r="A32" t="s">
        <v>53</v>
      </c>
      <c r="E32" s="34" t="s">
        <v>68</v>
      </c>
    </row>
    <row r="33" spans="1:18" ht="12.75" customHeight="1">
      <c r="A33" s="12" t="s">
        <v>43</v>
      </c>
      <c r="B33" s="12"/>
      <c r="C33" s="37" t="s">
        <v>29</v>
      </c>
      <c r="D33" s="12"/>
      <c r="E33" s="26" t="s">
        <v>70</v>
      </c>
      <c r="F33" s="12"/>
      <c r="G33" s="12"/>
      <c r="H33" s="12"/>
      <c r="I33" s="38">
        <f>0+Q33</f>
        <v>0</v>
      </c>
      <c r="O33">
        <f>0+R33</f>
        <v>0</v>
      </c>
      <c r="Q33">
        <f>0+I34+I38+I42+I46+I50+I54+I58+I62</f>
        <v>0</v>
      </c>
      <c r="R33">
        <f>0+O34+O38+O42+O46+O50+O54+O58+O62</f>
        <v>0</v>
      </c>
    </row>
    <row r="34" spans="1:16" ht="25.5">
      <c r="A34" s="24" t="s">
        <v>45</v>
      </c>
      <c r="B34" s="28" t="s">
        <v>71</v>
      </c>
      <c r="C34" s="28" t="s">
        <v>72</v>
      </c>
      <c r="D34" s="24" t="s">
        <v>47</v>
      </c>
      <c r="E34" s="29" t="s">
        <v>73</v>
      </c>
      <c r="F34" s="30" t="s">
        <v>74</v>
      </c>
      <c r="G34" s="31">
        <v>13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3" t="s">
        <v>50</v>
      </c>
      <c r="E35" s="34" t="s">
        <v>75</v>
      </c>
    </row>
    <row r="36" spans="1:5" ht="76.5">
      <c r="A36" s="35" t="s">
        <v>51</v>
      </c>
      <c r="E36" s="36" t="s">
        <v>76</v>
      </c>
    </row>
    <row r="37" spans="1:5" ht="63.75">
      <c r="A37" t="s">
        <v>53</v>
      </c>
      <c r="E37" s="34" t="s">
        <v>77</v>
      </c>
    </row>
    <row r="38" spans="1:16" ht="25.5">
      <c r="A38" s="24" t="s">
        <v>45</v>
      </c>
      <c r="B38" s="28" t="s">
        <v>78</v>
      </c>
      <c r="C38" s="28" t="s">
        <v>79</v>
      </c>
      <c r="D38" s="24" t="s">
        <v>80</v>
      </c>
      <c r="E38" s="29" t="s">
        <v>81</v>
      </c>
      <c r="F38" s="30" t="s">
        <v>74</v>
      </c>
      <c r="G38" s="31">
        <v>24.78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3" t="s">
        <v>50</v>
      </c>
      <c r="E39" s="34" t="s">
        <v>82</v>
      </c>
    </row>
    <row r="40" spans="1:5" ht="63.75">
      <c r="A40" s="35" t="s">
        <v>51</v>
      </c>
      <c r="E40" s="36" t="s">
        <v>83</v>
      </c>
    </row>
    <row r="41" spans="1:5" ht="63.75">
      <c r="A41" t="s">
        <v>53</v>
      </c>
      <c r="E41" s="34" t="s">
        <v>77</v>
      </c>
    </row>
    <row r="42" spans="1:16" ht="25.5">
      <c r="A42" s="24" t="s">
        <v>45</v>
      </c>
      <c r="B42" s="28" t="s">
        <v>40</v>
      </c>
      <c r="C42" s="28" t="s">
        <v>79</v>
      </c>
      <c r="D42" s="24" t="s">
        <v>84</v>
      </c>
      <c r="E42" s="29" t="s">
        <v>81</v>
      </c>
      <c r="F42" s="30" t="s">
        <v>74</v>
      </c>
      <c r="G42" s="31">
        <v>13.2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25.5">
      <c r="A43" s="33" t="s">
        <v>50</v>
      </c>
      <c r="E43" s="34" t="s">
        <v>85</v>
      </c>
    </row>
    <row r="44" spans="1:5" ht="25.5">
      <c r="A44" s="35" t="s">
        <v>51</v>
      </c>
      <c r="E44" s="36" t="s">
        <v>86</v>
      </c>
    </row>
    <row r="45" spans="1:5" ht="63.75">
      <c r="A45" t="s">
        <v>53</v>
      </c>
      <c r="E45" s="34" t="s">
        <v>77</v>
      </c>
    </row>
    <row r="46" spans="1:16" ht="25.5">
      <c r="A46" s="24" t="s">
        <v>45</v>
      </c>
      <c r="B46" s="28" t="s">
        <v>42</v>
      </c>
      <c r="C46" s="28" t="s">
        <v>87</v>
      </c>
      <c r="D46" s="24" t="s">
        <v>47</v>
      </c>
      <c r="E46" s="29" t="s">
        <v>88</v>
      </c>
      <c r="F46" s="30" t="s">
        <v>89</v>
      </c>
      <c r="G46" s="31">
        <v>46.7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3" t="s">
        <v>50</v>
      </c>
      <c r="E47" s="34" t="s">
        <v>75</v>
      </c>
    </row>
    <row r="48" spans="1:5" ht="12.75">
      <c r="A48" s="35" t="s">
        <v>51</v>
      </c>
      <c r="E48" s="36" t="s">
        <v>90</v>
      </c>
    </row>
    <row r="49" spans="1:5" ht="63.75">
      <c r="A49" t="s">
        <v>53</v>
      </c>
      <c r="E49" s="34" t="s">
        <v>77</v>
      </c>
    </row>
    <row r="50" spans="1:16" ht="12.75">
      <c r="A50" s="24" t="s">
        <v>45</v>
      </c>
      <c r="B50" s="28" t="s">
        <v>91</v>
      </c>
      <c r="C50" s="28" t="s">
        <v>92</v>
      </c>
      <c r="D50" s="24" t="s">
        <v>47</v>
      </c>
      <c r="E50" s="29" t="s">
        <v>93</v>
      </c>
      <c r="F50" s="30" t="s">
        <v>74</v>
      </c>
      <c r="G50" s="31">
        <v>39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25.5">
      <c r="A51" s="33" t="s">
        <v>50</v>
      </c>
      <c r="E51" s="34" t="s">
        <v>94</v>
      </c>
    </row>
    <row r="52" spans="1:5" ht="25.5">
      <c r="A52" s="35" t="s">
        <v>51</v>
      </c>
      <c r="E52" s="36" t="s">
        <v>95</v>
      </c>
    </row>
    <row r="53" spans="1:5" ht="369.75">
      <c r="A53" t="s">
        <v>53</v>
      </c>
      <c r="E53" s="34" t="s">
        <v>96</v>
      </c>
    </row>
    <row r="54" spans="1:16" ht="12.75">
      <c r="A54" s="24" t="s">
        <v>45</v>
      </c>
      <c r="B54" s="28" t="s">
        <v>97</v>
      </c>
      <c r="C54" s="28" t="s">
        <v>98</v>
      </c>
      <c r="D54" s="24" t="s">
        <v>47</v>
      </c>
      <c r="E54" s="29" t="s">
        <v>99</v>
      </c>
      <c r="F54" s="30" t="s">
        <v>74</v>
      </c>
      <c r="G54" s="31">
        <v>52.2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25.5">
      <c r="A55" s="33" t="s">
        <v>50</v>
      </c>
      <c r="E55" s="34" t="s">
        <v>100</v>
      </c>
    </row>
    <row r="56" spans="1:5" ht="12.75">
      <c r="A56" s="35" t="s">
        <v>51</v>
      </c>
      <c r="E56" s="36" t="s">
        <v>101</v>
      </c>
    </row>
    <row r="57" spans="1:5" ht="280.5">
      <c r="A57" t="s">
        <v>53</v>
      </c>
      <c r="E57" s="34" t="s">
        <v>102</v>
      </c>
    </row>
    <row r="58" spans="1:16" ht="12.75">
      <c r="A58" s="24" t="s">
        <v>45</v>
      </c>
      <c r="B58" s="28" t="s">
        <v>103</v>
      </c>
      <c r="C58" s="28" t="s">
        <v>104</v>
      </c>
      <c r="D58" s="24" t="s">
        <v>47</v>
      </c>
      <c r="E58" s="29" t="s">
        <v>105</v>
      </c>
      <c r="F58" s="30" t="s">
        <v>106</v>
      </c>
      <c r="G58" s="31">
        <v>21.5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3" t="s">
        <v>50</v>
      </c>
      <c r="E59" s="34" t="s">
        <v>107</v>
      </c>
    </row>
    <row r="60" spans="1:5" ht="12.75">
      <c r="A60" s="35" t="s">
        <v>51</v>
      </c>
      <c r="E60" s="36" t="s">
        <v>108</v>
      </c>
    </row>
    <row r="61" spans="1:5" ht="38.25">
      <c r="A61" t="s">
        <v>53</v>
      </c>
      <c r="E61" s="34" t="s">
        <v>109</v>
      </c>
    </row>
    <row r="62" spans="1:16" ht="12.75">
      <c r="A62" s="24" t="s">
        <v>45</v>
      </c>
      <c r="B62" s="28" t="s">
        <v>110</v>
      </c>
      <c r="C62" s="28" t="s">
        <v>111</v>
      </c>
      <c r="D62" s="24" t="s">
        <v>47</v>
      </c>
      <c r="E62" s="29" t="s">
        <v>112</v>
      </c>
      <c r="F62" s="30" t="s">
        <v>106</v>
      </c>
      <c r="G62" s="31">
        <v>21.5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3" t="s">
        <v>50</v>
      </c>
      <c r="E63" s="34" t="s">
        <v>107</v>
      </c>
    </row>
    <row r="64" spans="1:5" ht="12.75">
      <c r="A64" s="35" t="s">
        <v>51</v>
      </c>
      <c r="E64" s="36" t="s">
        <v>108</v>
      </c>
    </row>
    <row r="65" spans="1:5" ht="25.5">
      <c r="A65" t="s">
        <v>53</v>
      </c>
      <c r="E65" s="34" t="s">
        <v>113</v>
      </c>
    </row>
    <row r="66" spans="1:18" ht="12.75" customHeight="1">
      <c r="A66" s="12" t="s">
        <v>43</v>
      </c>
      <c r="B66" s="12"/>
      <c r="C66" s="37" t="s">
        <v>35</v>
      </c>
      <c r="D66" s="12"/>
      <c r="E66" s="26" t="s">
        <v>114</v>
      </c>
      <c r="F66" s="12"/>
      <c r="G66" s="12"/>
      <c r="H66" s="12"/>
      <c r="I66" s="38">
        <f>0+Q66</f>
        <v>0</v>
      </c>
      <c r="O66">
        <f>0+R66</f>
        <v>0</v>
      </c>
      <c r="Q66">
        <f>0+I67+I71+I75+I79</f>
        <v>0</v>
      </c>
      <c r="R66">
        <f>0+O67+O71+O75+O79</f>
        <v>0</v>
      </c>
    </row>
    <row r="67" spans="1:16" ht="12.75">
      <c r="A67" s="24" t="s">
        <v>45</v>
      </c>
      <c r="B67" s="28" t="s">
        <v>115</v>
      </c>
      <c r="C67" s="28" t="s">
        <v>116</v>
      </c>
      <c r="D67" s="24" t="s">
        <v>47</v>
      </c>
      <c r="E67" s="29" t="s">
        <v>117</v>
      </c>
      <c r="F67" s="30" t="s">
        <v>106</v>
      </c>
      <c r="G67" s="31">
        <v>159.2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3" t="s">
        <v>50</v>
      </c>
      <c r="E68" s="34" t="s">
        <v>118</v>
      </c>
    </row>
    <row r="69" spans="1:5" ht="102">
      <c r="A69" s="35" t="s">
        <v>51</v>
      </c>
      <c r="E69" s="36" t="s">
        <v>119</v>
      </c>
    </row>
    <row r="70" spans="1:5" ht="51">
      <c r="A70" t="s">
        <v>53</v>
      </c>
      <c r="E70" s="34" t="s">
        <v>120</v>
      </c>
    </row>
    <row r="71" spans="1:16" ht="12.75">
      <c r="A71" s="24" t="s">
        <v>45</v>
      </c>
      <c r="B71" s="28" t="s">
        <v>121</v>
      </c>
      <c r="C71" s="28" t="s">
        <v>122</v>
      </c>
      <c r="D71" s="24" t="s">
        <v>47</v>
      </c>
      <c r="E71" s="29" t="s">
        <v>123</v>
      </c>
      <c r="F71" s="30" t="s">
        <v>106</v>
      </c>
      <c r="G71" s="31">
        <v>144.2</v>
      </c>
      <c r="H71" s="32">
        <v>0</v>
      </c>
      <c r="I71" s="32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3" t="s">
        <v>50</v>
      </c>
      <c r="E72" s="34" t="s">
        <v>124</v>
      </c>
    </row>
    <row r="73" spans="1:5" ht="25.5">
      <c r="A73" s="35" t="s">
        <v>51</v>
      </c>
      <c r="E73" s="36" t="s">
        <v>125</v>
      </c>
    </row>
    <row r="74" spans="1:5" ht="165.75">
      <c r="A74" t="s">
        <v>53</v>
      </c>
      <c r="E74" s="34" t="s">
        <v>126</v>
      </c>
    </row>
    <row r="75" spans="1:16" ht="12.75">
      <c r="A75" s="24" t="s">
        <v>45</v>
      </c>
      <c r="B75" s="28">
        <v>24</v>
      </c>
      <c r="C75" s="28" t="s">
        <v>127</v>
      </c>
      <c r="D75" s="24" t="s">
        <v>47</v>
      </c>
      <c r="E75" s="29" t="s">
        <v>128</v>
      </c>
      <c r="F75" s="30" t="s">
        <v>106</v>
      </c>
      <c r="G75" s="31">
        <v>6.9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23</v>
      </c>
    </row>
    <row r="76" spans="1:5" ht="12.75">
      <c r="A76" s="33" t="s">
        <v>50</v>
      </c>
      <c r="E76" s="34" t="s">
        <v>129</v>
      </c>
    </row>
    <row r="77" spans="1:5" ht="12.75">
      <c r="A77" s="35" t="s">
        <v>51</v>
      </c>
      <c r="E77" s="36" t="s">
        <v>130</v>
      </c>
    </row>
    <row r="78" spans="1:5" ht="165.75">
      <c r="A78" t="s">
        <v>53</v>
      </c>
      <c r="E78" s="34" t="s">
        <v>126</v>
      </c>
    </row>
    <row r="79" spans="1:16" ht="25.5">
      <c r="A79" s="24" t="s">
        <v>45</v>
      </c>
      <c r="B79" s="28">
        <v>17</v>
      </c>
      <c r="C79" s="28" t="s">
        <v>131</v>
      </c>
      <c r="D79" s="24" t="s">
        <v>47</v>
      </c>
      <c r="E79" s="29" t="s">
        <v>132</v>
      </c>
      <c r="F79" s="30" t="s">
        <v>106</v>
      </c>
      <c r="G79" s="31">
        <v>8.1</v>
      </c>
      <c r="H79" s="32">
        <v>0</v>
      </c>
      <c r="I79" s="32">
        <f>ROUND(ROUND(H79,2)*ROUND(G79,3),2)</f>
        <v>0</v>
      </c>
      <c r="O79">
        <f>(I79*21)/100</f>
        <v>0</v>
      </c>
      <c r="P79" t="s">
        <v>23</v>
      </c>
    </row>
    <row r="80" spans="1:5" ht="12.75">
      <c r="A80" s="33" t="s">
        <v>50</v>
      </c>
      <c r="E80" s="34" t="s">
        <v>133</v>
      </c>
    </row>
    <row r="81" spans="1:5" ht="12.75">
      <c r="A81" s="35" t="s">
        <v>51</v>
      </c>
      <c r="E81" s="36" t="s">
        <v>134</v>
      </c>
    </row>
    <row r="82" spans="1:5" ht="165.75">
      <c r="A82" t="s">
        <v>53</v>
      </c>
      <c r="E82" s="34" t="s">
        <v>126</v>
      </c>
    </row>
    <row r="83" spans="1:18" ht="12.75" customHeight="1">
      <c r="A83" s="12" t="s">
        <v>43</v>
      </c>
      <c r="B83" s="12"/>
      <c r="C83" s="37" t="s">
        <v>40</v>
      </c>
      <c r="D83" s="12"/>
      <c r="E83" s="26" t="s">
        <v>135</v>
      </c>
      <c r="F83" s="12"/>
      <c r="G83" s="12"/>
      <c r="H83" s="12"/>
      <c r="I83" s="38">
        <f>0+Q83</f>
        <v>0</v>
      </c>
      <c r="O83">
        <f>0+R83</f>
        <v>0</v>
      </c>
      <c r="Q83">
        <f>0+I84+I88+I92+I96+I100+I104</f>
        <v>0</v>
      </c>
      <c r="R83">
        <f>0+O84+O88+O92+O96+O100+O104</f>
        <v>0</v>
      </c>
    </row>
    <row r="84" spans="1:16" ht="25.5">
      <c r="A84" s="24" t="s">
        <v>45</v>
      </c>
      <c r="B84" s="28">
        <v>18</v>
      </c>
      <c r="C84" s="28" t="s">
        <v>136</v>
      </c>
      <c r="D84" s="24" t="s">
        <v>47</v>
      </c>
      <c r="E84" s="29" t="s">
        <v>137</v>
      </c>
      <c r="F84" s="30" t="s">
        <v>138</v>
      </c>
      <c r="G84" s="31">
        <v>1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23</v>
      </c>
    </row>
    <row r="85" spans="1:5" ht="12.75">
      <c r="A85" s="33" t="s">
        <v>50</v>
      </c>
      <c r="E85" s="34" t="s">
        <v>139</v>
      </c>
    </row>
    <row r="86" spans="1:5" ht="12.75">
      <c r="A86" s="35" t="s">
        <v>51</v>
      </c>
      <c r="E86" s="36" t="s">
        <v>140</v>
      </c>
    </row>
    <row r="87" spans="1:5" ht="63.75">
      <c r="A87" t="s">
        <v>53</v>
      </c>
      <c r="E87" s="34" t="s">
        <v>141</v>
      </c>
    </row>
    <row r="88" spans="1:16" ht="12.75">
      <c r="A88" s="24" t="s">
        <v>45</v>
      </c>
      <c r="B88" s="28">
        <v>19</v>
      </c>
      <c r="C88" s="28" t="s">
        <v>142</v>
      </c>
      <c r="D88" s="24" t="s">
        <v>47</v>
      </c>
      <c r="E88" s="29" t="s">
        <v>143</v>
      </c>
      <c r="F88" s="30" t="s">
        <v>89</v>
      </c>
      <c r="G88" s="31">
        <v>43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23</v>
      </c>
    </row>
    <row r="89" spans="1:5" ht="12.75">
      <c r="A89" s="33" t="s">
        <v>50</v>
      </c>
      <c r="E89" s="34" t="s">
        <v>144</v>
      </c>
    </row>
    <row r="90" spans="1:5" ht="12.75">
      <c r="A90" s="35" t="s">
        <v>51</v>
      </c>
      <c r="E90" s="36" t="s">
        <v>145</v>
      </c>
    </row>
    <row r="91" spans="1:5" ht="51">
      <c r="A91" t="s">
        <v>53</v>
      </c>
      <c r="E91" s="34" t="s">
        <v>146</v>
      </c>
    </row>
    <row r="92" spans="1:16" ht="12.75">
      <c r="A92" s="24" t="s">
        <v>45</v>
      </c>
      <c r="B92" s="28">
        <v>20</v>
      </c>
      <c r="C92" s="28" t="s">
        <v>147</v>
      </c>
      <c r="D92" s="24" t="s">
        <v>47</v>
      </c>
      <c r="E92" s="29" t="s">
        <v>148</v>
      </c>
      <c r="F92" s="30" t="s">
        <v>89</v>
      </c>
      <c r="G92" s="31">
        <v>5.6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23</v>
      </c>
    </row>
    <row r="93" spans="1:5" ht="12.75">
      <c r="A93" s="33" t="s">
        <v>50</v>
      </c>
      <c r="E93" s="34" t="s">
        <v>149</v>
      </c>
    </row>
    <row r="94" spans="1:5" ht="63.75">
      <c r="A94" s="35" t="s">
        <v>51</v>
      </c>
      <c r="E94" s="36" t="s">
        <v>150</v>
      </c>
    </row>
    <row r="95" spans="1:5" ht="51">
      <c r="A95" t="s">
        <v>53</v>
      </c>
      <c r="E95" s="34" t="s">
        <v>146</v>
      </c>
    </row>
    <row r="96" spans="1:16" ht="12.75">
      <c r="A96" s="24" t="s">
        <v>45</v>
      </c>
      <c r="B96" s="28">
        <v>21</v>
      </c>
      <c r="C96" s="28" t="s">
        <v>151</v>
      </c>
      <c r="D96" s="24" t="s">
        <v>47</v>
      </c>
      <c r="E96" s="29" t="s">
        <v>152</v>
      </c>
      <c r="F96" s="30" t="s">
        <v>89</v>
      </c>
      <c r="G96" s="31">
        <v>3.7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23</v>
      </c>
    </row>
    <row r="97" spans="1:5" ht="12.75">
      <c r="A97" s="33" t="s">
        <v>50</v>
      </c>
      <c r="E97" s="34" t="s">
        <v>153</v>
      </c>
    </row>
    <row r="98" spans="1:5" ht="12.75">
      <c r="A98" s="35" t="s">
        <v>51</v>
      </c>
      <c r="E98" s="36" t="s">
        <v>154</v>
      </c>
    </row>
    <row r="99" spans="1:5" ht="25.5">
      <c r="A99" t="s">
        <v>53</v>
      </c>
      <c r="E99" s="34" t="s">
        <v>155</v>
      </c>
    </row>
    <row r="100" spans="1:16" ht="12.75">
      <c r="A100" s="24" t="s">
        <v>45</v>
      </c>
      <c r="B100" s="28">
        <v>22</v>
      </c>
      <c r="C100" s="28" t="s">
        <v>156</v>
      </c>
      <c r="D100" s="24" t="s">
        <v>47</v>
      </c>
      <c r="E100" s="29" t="s">
        <v>157</v>
      </c>
      <c r="F100" s="30" t="s">
        <v>89</v>
      </c>
      <c r="G100" s="31">
        <v>3.7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23</v>
      </c>
    </row>
    <row r="101" spans="1:5" ht="12.75">
      <c r="A101" s="33" t="s">
        <v>50</v>
      </c>
      <c r="E101" s="34" t="s">
        <v>158</v>
      </c>
    </row>
    <row r="102" spans="1:5" ht="12.75">
      <c r="A102" s="35" t="s">
        <v>51</v>
      </c>
      <c r="E102" s="36" t="s">
        <v>154</v>
      </c>
    </row>
    <row r="103" spans="1:5" ht="38.25">
      <c r="A103" t="s">
        <v>53</v>
      </c>
      <c r="E103" s="34" t="s">
        <v>159</v>
      </c>
    </row>
    <row r="104" spans="1:16" ht="12.75">
      <c r="A104" s="24" t="s">
        <v>45</v>
      </c>
      <c r="B104" s="28">
        <v>23</v>
      </c>
      <c r="C104" s="28" t="s">
        <v>160</v>
      </c>
      <c r="D104" s="24" t="s">
        <v>161</v>
      </c>
      <c r="E104" s="29" t="s">
        <v>162</v>
      </c>
      <c r="F104" s="30" t="s">
        <v>138</v>
      </c>
      <c r="G104" s="31">
        <v>1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23</v>
      </c>
    </row>
    <row r="105" spans="1:5" ht="38.25">
      <c r="A105" s="33" t="s">
        <v>50</v>
      </c>
      <c r="E105" s="34" t="s">
        <v>163</v>
      </c>
    </row>
    <row r="106" spans="1:5" ht="12.75">
      <c r="A106" s="35" t="s">
        <v>51</v>
      </c>
      <c r="E106" s="36" t="s">
        <v>47</v>
      </c>
    </row>
    <row r="107" spans="1:5" ht="89.25">
      <c r="A107" t="s">
        <v>53</v>
      </c>
      <c r="E107" s="34" t="s">
        <v>164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Černý Lukáš Ing.</cp:lastModifiedBy>
  <dcterms:modified xsi:type="dcterms:W3CDTF">2023-06-14T07:47:07Z</dcterms:modified>
  <cp:category/>
  <cp:version/>
  <cp:contentType/>
  <cp:contentStatus/>
</cp:coreProperties>
</file>