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425"/>
  <workbookPr/>
  <bookViews>
    <workbookView xWindow="28680" yWindow="65416" windowWidth="29040" windowHeight="15720" activeTab="0"/>
  </bookViews>
  <sheets>
    <sheet name="211" sheetId="1" r:id="rId1"/>
  </sheets>
  <definedNames/>
  <calcPr calcId="191029"/>
  <extLst/>
</workbook>
</file>

<file path=xl/sharedStrings.xml><?xml version="1.0" encoding="utf-8"?>
<sst xmlns="http://schemas.openxmlformats.org/spreadsheetml/2006/main" count="249" uniqueCount="119">
  <si>
    <t>ASPE10</t>
  </si>
  <si>
    <t>S</t>
  </si>
  <si>
    <t>Firma: Firma</t>
  </si>
  <si>
    <t>Soupis prací objektu</t>
  </si>
  <si>
    <t xml:space="preserve">Stavba: </t>
  </si>
  <si>
    <t>23-02-013</t>
  </si>
  <si>
    <t>Děčín Tyršův most ev.č.DC-100</t>
  </si>
  <si>
    <t>O</t>
  </si>
  <si>
    <t>Rozpočet:</t>
  </si>
  <si>
    <t>0,00</t>
  </si>
  <si>
    <t>15,00</t>
  </si>
  <si>
    <t>21,00</t>
  </si>
  <si>
    <t>3</t>
  </si>
  <si>
    <t>2</t>
  </si>
  <si>
    <t>211</t>
  </si>
  <si>
    <t>Revizní lávka pod středním polem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</si>
  <si>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</si>
  <si>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</si>
  <si>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</si>
  <si>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</si>
  <si>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</si>
  <si>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</si>
  <si>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</si>
  <si>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</si>
  <si>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</si>
  <si>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</si>
  <si>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</si>
  <si>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</si>
  <si>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</si>
  <si>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</si>
  <si>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</si>
  <si>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</si>
  <si>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</si>
  <si>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</si>
  <si>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</si>
  <si>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</si>
  <si>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015170</t>
  </si>
  <si>
    <t/>
  </si>
  <si>
    <t>POPLATKY ZA LIKVIDACI ODPADŮ NEKONTAMINOVANÝCH - 17 02 01  DŘEVO PO STAVEBNÍM POUŽITÍ, Z DEMOLIC</t>
  </si>
  <si>
    <t>T</t>
  </si>
  <si>
    <t>PP</t>
  </si>
  <si>
    <t>VV</t>
  </si>
  <si>
    <t>dřevěná mostovka revizní lávky 18.0*1.8*0.05*0.7=1,134 [A]</t>
  </si>
  <si>
    <t>TS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</si>
  <si>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541/2020 Sb., o nakládání s odpady, v platném znění.</t>
  </si>
  <si>
    <t>015590</t>
  </si>
  <si>
    <t>POPLATKY ZA LIKVIDACI ODPADŮ NEBEZPEČNÝCH - 08 01 11*  ODPADNÍ NÁTĚROVÉ HMOTY</t>
  </si>
  <si>
    <t>odstranění nátěrů OK ponechaných revizních lávek: 
závěsy lávky 2x U 100 (2*2.0+1.5)*2*2*0.38*0.001*2.5=0,021 [A]</t>
  </si>
  <si>
    <t>02720</t>
  </si>
  <si>
    <t>POMOC PRÁCE ZŘÍZ NEBO ZAJIŠŤ REGULACI A OCHRANU DOPRAVY</t>
  </si>
  <si>
    <t>KPL</t>
  </si>
  <si>
    <t>převedení provozu pěších na jednu a druhou stranu 2=2,000 [A]</t>
  </si>
  <si>
    <t>zahrnuje veškeré náklady spojené s objednatelem požadovanými zařízeními</t>
  </si>
  <si>
    <t>02940</t>
  </si>
  <si>
    <t>OSTATNÍ POŽADAVKY - VYPRACOVÁNÍ DOKUMENTACE</t>
  </si>
  <si>
    <t>VTD</t>
  </si>
  <si>
    <t>VTD ocelová konstrukce lávky a zábradlí 1=1,000 [A]</t>
  </si>
  <si>
    <t>zahrnuje veškeré náklady spojené s objednatelem požadovanými pracemi</t>
  </si>
  <si>
    <t>03100</t>
  </si>
  <si>
    <t>ZAŘÍZENÍ STAVENIŠTĚ - ZŘÍZENÍ, PROVOZ, DEMONTÁŽ</t>
  </si>
  <si>
    <t>umístění pod krajním polem</t>
  </si>
  <si>
    <t>zahrnuje objednatelem povolené náklady na pořízení (event. pronájem), provozování, udržování a likvidaci zhotovitelova zařízení</t>
  </si>
  <si>
    <t>Vodorovné konstrukce</t>
  </si>
  <si>
    <t>42417A</t>
  </si>
  <si>
    <t>MOSTNÍ NOSNÍKY Z OCELI S 235</t>
  </si>
  <si>
    <t>obnova nosné konstrukce střední lávky (příhrada lze nahradit nosníkem jako v krajkních polích): 
horní pás příhrady L60/60/6 18.0*2*6/1000=0,216 [A] 
dolní pás příhrady 2xU100 14.0*2*2*11/1000=0,616 [B] 
stojky a diagonály příhrady L60/60/6 1.4*28*2*6/1000=0,470 [C] 
příčníky L60/60/6 (případně U100) 1.7*16*10/1000=0,272 [D] 
styčníkové plechy (14*2+7)*2*8/1000=0,560 [E] 
Celkem: A+B+C+D+E=2,134 [F]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</si>
  <si>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</si>
  <si>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Komunikace</t>
  </si>
  <si>
    <t>7</t>
  </si>
  <si>
    <t>58920</t>
  </si>
  <si>
    <t>VÝPLŇ SPAR MODIFIKOVANÝM ASFALTEM</t>
  </si>
  <si>
    <t>M</t>
  </si>
  <si>
    <t>tešnící zálivka mezi staým a novým asfaltem podél zábradlí 180.0*2=360,000 [A]</t>
  </si>
  <si>
    <t>položka zahrnuje: 
- dodávku předepsaného materiálu 
- vyčištění a výplň spar tímto materiálem</t>
  </si>
  <si>
    <t>Přidružená stavební výroba</t>
  </si>
  <si>
    <t>8</t>
  </si>
  <si>
    <t>783121</t>
  </si>
  <si>
    <t>PROTIKOROZ OCHR OK NÁTĚREM VÍCEVRST SE ZÁKL S VYS OBSAHEM ZN</t>
  </si>
  <si>
    <t>M2</t>
  </si>
  <si>
    <t>obnova nátěrů OK ponechaných částí revizní lávky: 
závěsy lávky 2x U 100 (2*2.0+1.5)*2*2*0.38=8,360 [A]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</si>
  <si>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</si>
  <si>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Ostatní konstrukce a práce</t>
  </si>
  <si>
    <t>9112A1</t>
  </si>
  <si>
    <t>ZÁBRADLÍ MOSTNÍ S VODOR MADLY - DODÁVKA A MONTÁŽ</t>
  </si>
  <si>
    <t>svařované z L-profiilů</t>
  </si>
  <si>
    <t>na přístupových bocích lávky (funkci zábradlí na vlastní lávce plní příhradová konstrukce) (2*2.0+1.7)*2=11,400 [A]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</si>
  <si>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</si>
  <si>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9112A3</t>
  </si>
  <si>
    <t>ZÁBRADLÍ MOSTNÍ S VODOR MADLY - DEMONTÁŽ S PŘESUNEM</t>
  </si>
  <si>
    <t>na přístuipových bocích lávky (na vlastní lávce je zábradlí součástí příhradové konstrukce) (2*2.0+1.7)*2*3=34,200 [A]</t>
  </si>
  <si>
    <t>položka zahrnuje: 
- demontáž a odstranění zařízení 
- jeho odvoz na předepsané místo</t>
  </si>
  <si>
    <t>11</t>
  </si>
  <si>
    <t>93261</t>
  </si>
  <si>
    <t>POCHOZÍ ROŠT Z KOMPOZITU - PŘEKRYTÍ ZRCADLA MOSTU</t>
  </si>
  <si>
    <t>pochozí rošt revizní lávky a přístupových schodišťových stupňů 17.1*1.6=27,360 [A]</t>
  </si>
  <si>
    <t>položka zahrnuje: 
- dodání a uložení předepsané konstrukce z předepsaného materiálu včetně vnitrostaveništní a mimostaveništní dopravy 
- veškeré potřebné pomocné práce 
- veškerý pomocný a upevňovací materiál</t>
  </si>
  <si>
    <t>12</t>
  </si>
  <si>
    <t>93650</t>
  </si>
  <si>
    <t>DROBNÉ DOPLŇK KONSTR KOVOVÉ</t>
  </si>
  <si>
    <t>KG</t>
  </si>
  <si>
    <t>strojní součásti včetně promazání a ochrany proti korozi vodoodpudivým tukem</t>
  </si>
  <si>
    <t>úpravy a pročíčtění mechanismu pod středním polem 30=30,000 [A]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</si>
  <si>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</si>
  <si>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13</t>
  </si>
  <si>
    <t>938652</t>
  </si>
  <si>
    <t>OČIŠTĚNÍ OCEL KONSTR OTRYSKÁNÍM NA SUCHO KŘEMIČ PÍSKEM</t>
  </si>
  <si>
    <t>odstranění nátěrů OK ponechaných revizních lávek: 
závěsy lávky pod středním polem 2x U 100 (2*2.0+1.5)*2*2*0.38=8,360 [A]</t>
  </si>
  <si>
    <t>položka zahrnuje očištění předepsaným způsobem včetně odklizení vzniklého odpadu</t>
  </si>
  <si>
    <t>14</t>
  </si>
  <si>
    <t>966188</t>
  </si>
  <si>
    <t>DEMONTÁŽ KONSTRUKCÍ KOVOVÝCH S ODVOZEM DO 20KM</t>
  </si>
  <si>
    <t>příhradový nosník lávky pod středním polem cca 18.0*7*6*2/1000=1,512 [A]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</si>
  <si>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</si>
  <si>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15</t>
  </si>
  <si>
    <t>967178</t>
  </si>
  <si>
    <t>VYBOURÁNÍ ČÁSTÍ KONSTRUKCÍ DŘEVĚNÝCH S ODVOZEM DO 20KM</t>
  </si>
  <si>
    <t>M3</t>
  </si>
  <si>
    <t>dřevěná mostovka revizní lávky 18.0*1.8*0.05=1,620 [A]</t>
  </si>
  <si>
    <t>položka zahrnuje: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</si>
</sst>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6">
    <font>
      <sz val="10"/>
      <name val="Arial"/>
      <family val="2"/>
    </font>
    <font>
      <b/>
      <sz val="16"/>
      <color rgb="FF000000"/>
      <name val="Arial"/>
      <family val="2"/>
    </font>
    <font>
      <b/>
      <sz val="11"/>
      <name val="Arial"/>
      <family val="2"/>
    </font>
    <font>
      <sz val="10"/>
      <color rgb="FFFFFFFF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B441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DD8E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2" xfId="0" applyFont="1" applyFill="1" applyBorder="1"/>
    <xf numFmtId="0" fontId="2" fillId="3" borderId="2" xfId="0" applyFont="1" applyFill="1" applyBorder="1" applyAlignment="1">
      <alignment horizontal="right"/>
    </xf>
    <xf numFmtId="0" fontId="0" fillId="3" borderId="0" xfId="0" applyFont="1" applyFill="1"/>
    <xf numFmtId="0" fontId="2" fillId="3" borderId="0" xfId="0" applyFont="1" applyFill="1" applyAlignment="1">
      <alignment horizontal="right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2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left"/>
    </xf>
    <xf numFmtId="0" fontId="0" fillId="3" borderId="4" xfId="0" applyFont="1" applyFill="1" applyBorder="1"/>
    <xf numFmtId="0" fontId="0" fillId="0" borderId="1" xfId="0" applyFont="1" applyBorder="1"/>
    <xf numFmtId="0" fontId="4" fillId="3" borderId="4" xfId="0" applyFont="1" applyFill="1" applyBorder="1" applyAlignment="1">
      <alignment horizontal="right"/>
    </xf>
    <xf numFmtId="0" fontId="4" fillId="3" borderId="4" xfId="0" applyFont="1" applyFill="1" applyBorder="1" applyAlignment="1">
      <alignment wrapText="1"/>
    </xf>
    <xf numFmtId="4" fontId="4" fillId="3" borderId="4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4" borderId="1" xfId="0" applyNumberFormat="1" applyFont="1" applyFill="1" applyBorder="1" applyAlignment="1" applyProtection="1">
      <alignment horizontal="center"/>
      <protection locked="0"/>
    </xf>
    <xf numFmtId="4" fontId="0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/>
    </xf>
    <xf numFmtId="4" fontId="4" fillId="3" borderId="2" xfId="0" applyNumberFormat="1" applyFont="1" applyFill="1" applyBorder="1" applyAlignment="1">
      <alignment horizontal="center"/>
    </xf>
    <xf numFmtId="4" fontId="0" fillId="3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2"/>
  <sheetViews>
    <sheetView tabSelected="1" workbookViewId="0" topLeftCell="A1">
      <pane ySplit="7" topLeftCell="A8" activePane="bottomLeft" state="frozen"/>
      <selection pane="bottomLeft" activeCell="E12" sqref="E12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0</v>
      </c>
      <c r="B1" s="6"/>
      <c r="C1" s="6"/>
      <c r="D1" s="6"/>
      <c r="E1" s="6" t="s">
        <v>2</v>
      </c>
      <c r="F1" s="6"/>
      <c r="G1" s="6"/>
      <c r="H1" s="6"/>
      <c r="I1" s="6"/>
      <c r="P1" t="s">
        <v>12</v>
      </c>
    </row>
    <row r="2" spans="2:16" ht="24.95" customHeight="1">
      <c r="B2" s="6"/>
      <c r="C2" s="6"/>
      <c r="D2" s="6"/>
      <c r="E2" s="7" t="s">
        <v>3</v>
      </c>
      <c r="F2" s="6"/>
      <c r="G2" s="6"/>
      <c r="H2" s="10"/>
      <c r="I2" s="10"/>
      <c r="O2">
        <f>0+O8+O29+O34+O39+O44</f>
        <v>0</v>
      </c>
      <c r="P2" t="s">
        <v>12</v>
      </c>
    </row>
    <row r="3" spans="1:16" ht="15" customHeight="1">
      <c r="A3" t="s">
        <v>1</v>
      </c>
      <c r="B3" s="11" t="s">
        <v>4</v>
      </c>
      <c r="C3" s="5" t="s">
        <v>5</v>
      </c>
      <c r="D3" s="4"/>
      <c r="E3" s="12" t="s">
        <v>6</v>
      </c>
      <c r="F3" s="6"/>
      <c r="G3" s="9"/>
      <c r="H3" s="8" t="s">
        <v>14</v>
      </c>
      <c r="I3" s="33">
        <f>0+I8+I29+I34+I39+I44</f>
        <v>0</v>
      </c>
      <c r="O3" t="s">
        <v>9</v>
      </c>
      <c r="P3" t="s">
        <v>13</v>
      </c>
    </row>
    <row r="4" spans="1:16" ht="15" customHeight="1">
      <c r="A4" t="s">
        <v>7</v>
      </c>
      <c r="B4" s="14" t="s">
        <v>8</v>
      </c>
      <c r="C4" s="3" t="s">
        <v>14</v>
      </c>
      <c r="D4" s="2"/>
      <c r="E4" s="15" t="s">
        <v>15</v>
      </c>
      <c r="F4" s="10"/>
      <c r="G4" s="10"/>
      <c r="H4" s="16"/>
      <c r="I4" s="16"/>
      <c r="O4" t="s">
        <v>10</v>
      </c>
      <c r="P4" t="s">
        <v>13</v>
      </c>
    </row>
    <row r="5" spans="1:16" ht="12.75" customHeight="1">
      <c r="A5" s="1" t="s">
        <v>16</v>
      </c>
      <c r="B5" s="1" t="s">
        <v>18</v>
      </c>
      <c r="C5" s="1" t="s">
        <v>20</v>
      </c>
      <c r="D5" s="1" t="s">
        <v>21</v>
      </c>
      <c r="E5" s="1" t="s">
        <v>22</v>
      </c>
      <c r="F5" s="1" t="s">
        <v>24</v>
      </c>
      <c r="G5" s="1" t="s">
        <v>26</v>
      </c>
      <c r="H5" s="1" t="s">
        <v>28</v>
      </c>
      <c r="I5" s="1"/>
      <c r="O5" t="s">
        <v>11</v>
      </c>
      <c r="P5" t="s">
        <v>13</v>
      </c>
    </row>
    <row r="6" spans="1:9" ht="12.75" customHeight="1">
      <c r="A6" s="1"/>
      <c r="B6" s="1"/>
      <c r="C6" s="1"/>
      <c r="D6" s="1"/>
      <c r="E6" s="1"/>
      <c r="F6" s="1"/>
      <c r="G6" s="1"/>
      <c r="H6" s="13" t="s">
        <v>29</v>
      </c>
      <c r="I6" s="13" t="s">
        <v>31</v>
      </c>
    </row>
    <row r="7" spans="1:9" ht="12.75" customHeight="1">
      <c r="A7" s="13" t="s">
        <v>17</v>
      </c>
      <c r="B7" s="13" t="s">
        <v>19</v>
      </c>
      <c r="C7" s="13" t="s">
        <v>13</v>
      </c>
      <c r="D7" s="13" t="s">
        <v>12</v>
      </c>
      <c r="E7" s="13" t="s">
        <v>23</v>
      </c>
      <c r="F7" s="13" t="s">
        <v>25</v>
      </c>
      <c r="G7" s="13" t="s">
        <v>27</v>
      </c>
      <c r="H7" s="13" t="s">
        <v>30</v>
      </c>
      <c r="I7" s="13" t="s">
        <v>32</v>
      </c>
    </row>
    <row r="8" spans="1:18" ht="12.75" customHeight="1">
      <c r="A8" s="16" t="s">
        <v>33</v>
      </c>
      <c r="B8" s="16"/>
      <c r="C8" s="18" t="s">
        <v>17</v>
      </c>
      <c r="D8" s="16"/>
      <c r="E8" s="19" t="s">
        <v>34</v>
      </c>
      <c r="F8" s="16"/>
      <c r="G8" s="16"/>
      <c r="H8" s="16"/>
      <c r="I8" s="20">
        <f>0+Q8</f>
        <v>0</v>
      </c>
      <c r="O8">
        <f>0+R8</f>
        <v>0</v>
      </c>
      <c r="Q8">
        <f>0+I9+I13+I17+I21+I25</f>
        <v>0</v>
      </c>
      <c r="R8">
        <f>0+O9+O13+O17+O21+O25</f>
        <v>0</v>
      </c>
    </row>
    <row r="9" spans="1:16" ht="25.5">
      <c r="A9" s="17" t="s">
        <v>35</v>
      </c>
      <c r="B9" s="21" t="s">
        <v>19</v>
      </c>
      <c r="C9" s="21" t="s">
        <v>36</v>
      </c>
      <c r="D9" s="17" t="s">
        <v>37</v>
      </c>
      <c r="E9" s="22" t="s">
        <v>38</v>
      </c>
      <c r="F9" s="23" t="s">
        <v>39</v>
      </c>
      <c r="G9" s="24">
        <v>1.134</v>
      </c>
      <c r="H9" s="25">
        <v>0</v>
      </c>
      <c r="I9" s="26">
        <f>ROUND(ROUND(H9,2)*ROUND(G9,3),2)</f>
        <v>0</v>
      </c>
      <c r="O9">
        <f>(I9*21)/100</f>
        <v>0</v>
      </c>
      <c r="P9" t="s">
        <v>13</v>
      </c>
    </row>
    <row r="10" spans="1:5" ht="12.75">
      <c r="A10" s="27" t="s">
        <v>40</v>
      </c>
      <c r="E10" s="28" t="s">
        <v>37</v>
      </c>
    </row>
    <row r="11" spans="1:5" ht="12.75">
      <c r="A11" s="29" t="s">
        <v>41</v>
      </c>
      <c r="E11" s="30" t="s">
        <v>42</v>
      </c>
    </row>
    <row r="12" spans="1:5" ht="140.25">
      <c r="A12" t="s">
        <v>43</v>
      </c>
      <c r="E12" s="28" t="s">
        <v>44</v>
      </c>
    </row>
    <row r="13" spans="1:16" ht="25.5">
      <c r="A13" s="17" t="s">
        <v>35</v>
      </c>
      <c r="B13" s="21" t="s">
        <v>13</v>
      </c>
      <c r="C13" s="21" t="s">
        <v>45</v>
      </c>
      <c r="D13" s="17" t="s">
        <v>37</v>
      </c>
      <c r="E13" s="22" t="s">
        <v>46</v>
      </c>
      <c r="F13" s="23" t="s">
        <v>39</v>
      </c>
      <c r="G13" s="24">
        <v>0.021</v>
      </c>
      <c r="H13" s="25">
        <v>0</v>
      </c>
      <c r="I13" s="26">
        <f>ROUND(ROUND(H13,2)*ROUND(G13,3),2)</f>
        <v>0</v>
      </c>
      <c r="O13">
        <f>(I13*21)/100</f>
        <v>0</v>
      </c>
      <c r="P13" t="s">
        <v>13</v>
      </c>
    </row>
    <row r="14" spans="1:5" ht="12.75">
      <c r="A14" s="27" t="s">
        <v>40</v>
      </c>
      <c r="E14" s="28" t="s">
        <v>37</v>
      </c>
    </row>
    <row r="15" spans="1:5" ht="25.5">
      <c r="A15" s="29" t="s">
        <v>41</v>
      </c>
      <c r="E15" s="30" t="s">
        <v>47</v>
      </c>
    </row>
    <row r="16" spans="1:5" ht="140.25">
      <c r="A16" t="s">
        <v>43</v>
      </c>
      <c r="E16" s="28" t="s">
        <v>44</v>
      </c>
    </row>
    <row r="17" spans="1:16" ht="12.75">
      <c r="A17" s="17" t="s">
        <v>35</v>
      </c>
      <c r="B17" s="21" t="s">
        <v>12</v>
      </c>
      <c r="C17" s="21" t="s">
        <v>48</v>
      </c>
      <c r="D17" s="17" t="s">
        <v>37</v>
      </c>
      <c r="E17" s="22" t="s">
        <v>49</v>
      </c>
      <c r="F17" s="23" t="s">
        <v>50</v>
      </c>
      <c r="G17" s="24">
        <v>2</v>
      </c>
      <c r="H17" s="25">
        <v>0</v>
      </c>
      <c r="I17" s="26">
        <f>ROUND(ROUND(H17,2)*ROUND(G17,3),2)</f>
        <v>0</v>
      </c>
      <c r="O17">
        <f>(I17*21)/100</f>
        <v>0</v>
      </c>
      <c r="P17" t="s">
        <v>13</v>
      </c>
    </row>
    <row r="18" spans="1:5" ht="12.75">
      <c r="A18" s="27" t="s">
        <v>40</v>
      </c>
      <c r="E18" s="28" t="s">
        <v>37</v>
      </c>
    </row>
    <row r="19" spans="1:5" ht="12.75">
      <c r="A19" s="29" t="s">
        <v>41</v>
      </c>
      <c r="E19" s="30" t="s">
        <v>51</v>
      </c>
    </row>
    <row r="20" spans="1:5" ht="12.75">
      <c r="A20" t="s">
        <v>43</v>
      </c>
      <c r="E20" s="28" t="s">
        <v>52</v>
      </c>
    </row>
    <row r="21" spans="1:16" ht="12.75">
      <c r="A21" s="17" t="s">
        <v>35</v>
      </c>
      <c r="B21" s="21" t="s">
        <v>23</v>
      </c>
      <c r="C21" s="21" t="s">
        <v>53</v>
      </c>
      <c r="D21" s="17" t="s">
        <v>37</v>
      </c>
      <c r="E21" s="22" t="s">
        <v>54</v>
      </c>
      <c r="F21" s="23" t="s">
        <v>50</v>
      </c>
      <c r="G21" s="24">
        <v>1</v>
      </c>
      <c r="H21" s="25">
        <v>0</v>
      </c>
      <c r="I21" s="26">
        <f>ROUND(ROUND(H21,2)*ROUND(G21,3),2)</f>
        <v>0</v>
      </c>
      <c r="O21">
        <f>(I21*21)/100</f>
        <v>0</v>
      </c>
      <c r="P21" t="s">
        <v>13</v>
      </c>
    </row>
    <row r="22" spans="1:5" ht="12.75">
      <c r="A22" s="27" t="s">
        <v>40</v>
      </c>
      <c r="E22" s="28" t="s">
        <v>55</v>
      </c>
    </row>
    <row r="23" spans="1:5" ht="12.75">
      <c r="A23" s="29" t="s">
        <v>41</v>
      </c>
      <c r="E23" s="30" t="s">
        <v>56</v>
      </c>
    </row>
    <row r="24" spans="1:5" ht="12.75">
      <c r="A24" t="s">
        <v>43</v>
      </c>
      <c r="E24" s="28" t="s">
        <v>57</v>
      </c>
    </row>
    <row r="25" spans="1:16" ht="12.75">
      <c r="A25" s="17" t="s">
        <v>35</v>
      </c>
      <c r="B25" s="21" t="s">
        <v>25</v>
      </c>
      <c r="C25" s="21" t="s">
        <v>58</v>
      </c>
      <c r="D25" s="17" t="s">
        <v>37</v>
      </c>
      <c r="E25" s="22" t="s">
        <v>59</v>
      </c>
      <c r="F25" s="23" t="s">
        <v>50</v>
      </c>
      <c r="G25" s="24">
        <v>1</v>
      </c>
      <c r="H25" s="25">
        <v>0</v>
      </c>
      <c r="I25" s="26">
        <f>ROUND(ROUND(H25,2)*ROUND(G25,3),2)</f>
        <v>0</v>
      </c>
      <c r="O25">
        <f>(I25*21)/100</f>
        <v>0</v>
      </c>
      <c r="P25" t="s">
        <v>13</v>
      </c>
    </row>
    <row r="26" spans="1:5" ht="12.75">
      <c r="A26" s="27" t="s">
        <v>40</v>
      </c>
      <c r="E26" s="28" t="s">
        <v>37</v>
      </c>
    </row>
    <row r="27" spans="1:5" ht="12.75">
      <c r="A27" s="29" t="s">
        <v>41</v>
      </c>
      <c r="E27" s="30" t="s">
        <v>60</v>
      </c>
    </row>
    <row r="28" spans="1:5" ht="25.5">
      <c r="A28" t="s">
        <v>43</v>
      </c>
      <c r="E28" s="28" t="s">
        <v>61</v>
      </c>
    </row>
    <row r="29" spans="1:18" ht="12.75" customHeight="1">
      <c r="A29" s="10" t="s">
        <v>33</v>
      </c>
      <c r="B29" s="10"/>
      <c r="C29" s="31" t="s">
        <v>23</v>
      </c>
      <c r="D29" s="10"/>
      <c r="E29" s="19" t="s">
        <v>62</v>
      </c>
      <c r="F29" s="10"/>
      <c r="G29" s="10"/>
      <c r="H29" s="10"/>
      <c r="I29" s="32">
        <f>0+Q29</f>
        <v>0</v>
      </c>
      <c r="O29">
        <f>0+R29</f>
        <v>0</v>
      </c>
      <c r="Q29">
        <f>0+I30</f>
        <v>0</v>
      </c>
      <c r="R29">
        <f>0+O30</f>
        <v>0</v>
      </c>
    </row>
    <row r="30" spans="1:16" ht="12.75">
      <c r="A30" s="17" t="s">
        <v>35</v>
      </c>
      <c r="B30" s="21" t="s">
        <v>27</v>
      </c>
      <c r="C30" s="21" t="s">
        <v>63</v>
      </c>
      <c r="D30" s="17" t="s">
        <v>37</v>
      </c>
      <c r="E30" s="22" t="s">
        <v>64</v>
      </c>
      <c r="F30" s="23" t="s">
        <v>39</v>
      </c>
      <c r="G30" s="24">
        <v>2.134</v>
      </c>
      <c r="H30" s="25">
        <v>0</v>
      </c>
      <c r="I30" s="26">
        <f>ROUND(ROUND(H30,2)*ROUND(G30,3),2)</f>
        <v>0</v>
      </c>
      <c r="O30">
        <f>(I30*21)/100</f>
        <v>0</v>
      </c>
      <c r="P30" t="s">
        <v>13</v>
      </c>
    </row>
    <row r="31" spans="1:5" ht="12.75">
      <c r="A31" s="27" t="s">
        <v>40</v>
      </c>
      <c r="E31" s="28" t="s">
        <v>37</v>
      </c>
    </row>
    <row r="32" spans="1:5" ht="102">
      <c r="A32" s="29" t="s">
        <v>41</v>
      </c>
      <c r="E32" s="30" t="s">
        <v>65</v>
      </c>
    </row>
    <row r="33" spans="1:5" ht="293.25">
      <c r="A33" t="s">
        <v>43</v>
      </c>
      <c r="E33" s="28" t="s">
        <v>66</v>
      </c>
    </row>
    <row r="34" spans="1:18" ht="12.75" customHeight="1">
      <c r="A34" s="10" t="s">
        <v>33</v>
      </c>
      <c r="B34" s="10"/>
      <c r="C34" s="31" t="s">
        <v>25</v>
      </c>
      <c r="D34" s="10"/>
      <c r="E34" s="19" t="s">
        <v>67</v>
      </c>
      <c r="F34" s="10"/>
      <c r="G34" s="10"/>
      <c r="H34" s="10"/>
      <c r="I34" s="32">
        <f>0+Q34</f>
        <v>0</v>
      </c>
      <c r="O34">
        <f>0+R34</f>
        <v>0</v>
      </c>
      <c r="Q34">
        <f>0+I35</f>
        <v>0</v>
      </c>
      <c r="R34">
        <f>0+O35</f>
        <v>0</v>
      </c>
    </row>
    <row r="35" spans="1:16" ht="12.75">
      <c r="A35" s="17" t="s">
        <v>35</v>
      </c>
      <c r="B35" s="21" t="s">
        <v>68</v>
      </c>
      <c r="C35" s="21" t="s">
        <v>69</v>
      </c>
      <c r="D35" s="17" t="s">
        <v>37</v>
      </c>
      <c r="E35" s="22" t="s">
        <v>70</v>
      </c>
      <c r="F35" s="23" t="s">
        <v>71</v>
      </c>
      <c r="G35" s="24">
        <v>360</v>
      </c>
      <c r="H35" s="25">
        <v>0</v>
      </c>
      <c r="I35" s="26">
        <f>ROUND(ROUND(H35,2)*ROUND(G35,3),2)</f>
        <v>0</v>
      </c>
      <c r="O35">
        <f>(I35*21)/100</f>
        <v>0</v>
      </c>
      <c r="P35" t="s">
        <v>13</v>
      </c>
    </row>
    <row r="36" spans="1:5" ht="12.75">
      <c r="A36" s="27" t="s">
        <v>40</v>
      </c>
      <c r="E36" s="28" t="s">
        <v>37</v>
      </c>
    </row>
    <row r="37" spans="1:5" ht="12.75">
      <c r="A37" s="29" t="s">
        <v>41</v>
      </c>
      <c r="E37" s="30" t="s">
        <v>72</v>
      </c>
    </row>
    <row r="38" spans="1:5" ht="38.25">
      <c r="A38" t="s">
        <v>43</v>
      </c>
      <c r="E38" s="28" t="s">
        <v>73</v>
      </c>
    </row>
    <row r="39" spans="1:18" ht="12.75" customHeight="1">
      <c r="A39" s="10" t="s">
        <v>33</v>
      </c>
      <c r="B39" s="10"/>
      <c r="C39" s="31" t="s">
        <v>68</v>
      </c>
      <c r="D39" s="10"/>
      <c r="E39" s="19" t="s">
        <v>74</v>
      </c>
      <c r="F39" s="10"/>
      <c r="G39" s="10"/>
      <c r="H39" s="10"/>
      <c r="I39" s="32">
        <f>0+Q39</f>
        <v>0</v>
      </c>
      <c r="O39">
        <f>0+R39</f>
        <v>0</v>
      </c>
      <c r="Q39">
        <f>0+I40</f>
        <v>0</v>
      </c>
      <c r="R39">
        <f>0+O40</f>
        <v>0</v>
      </c>
    </row>
    <row r="40" spans="1:16" ht="12.75">
      <c r="A40" s="17" t="s">
        <v>35</v>
      </c>
      <c r="B40" s="21" t="s">
        <v>75</v>
      </c>
      <c r="C40" s="21" t="s">
        <v>76</v>
      </c>
      <c r="D40" s="17" t="s">
        <v>37</v>
      </c>
      <c r="E40" s="22" t="s">
        <v>77</v>
      </c>
      <c r="F40" s="23" t="s">
        <v>78</v>
      </c>
      <c r="G40" s="24">
        <v>8.36</v>
      </c>
      <c r="H40" s="25">
        <v>0</v>
      </c>
      <c r="I40" s="26">
        <f>ROUND(ROUND(H40,2)*ROUND(G40,3),2)</f>
        <v>0</v>
      </c>
      <c r="O40">
        <f>(I40*21)/100</f>
        <v>0</v>
      </c>
      <c r="P40" t="s">
        <v>13</v>
      </c>
    </row>
    <row r="41" spans="1:5" ht="12.75">
      <c r="A41" s="27" t="s">
        <v>40</v>
      </c>
      <c r="E41" s="28" t="s">
        <v>37</v>
      </c>
    </row>
    <row r="42" spans="1:5" ht="25.5">
      <c r="A42" s="29" t="s">
        <v>41</v>
      </c>
      <c r="E42" s="30" t="s">
        <v>79</v>
      </c>
    </row>
    <row r="43" spans="1:5" ht="51">
      <c r="A43" t="s">
        <v>43</v>
      </c>
      <c r="E43" s="28" t="s">
        <v>80</v>
      </c>
    </row>
    <row r="44" spans="1:18" ht="12.75" customHeight="1">
      <c r="A44" s="10" t="s">
        <v>33</v>
      </c>
      <c r="B44" s="10"/>
      <c r="C44" s="31" t="s">
        <v>30</v>
      </c>
      <c r="D44" s="10"/>
      <c r="E44" s="19" t="s">
        <v>81</v>
      </c>
      <c r="F44" s="10"/>
      <c r="G44" s="10"/>
      <c r="H44" s="10"/>
      <c r="I44" s="32">
        <f>0+Q44</f>
        <v>0</v>
      </c>
      <c r="O44">
        <f>0+R44</f>
        <v>0</v>
      </c>
      <c r="Q44">
        <f>0+I45+I49+I53+I57+I61+I65+I69</f>
        <v>0</v>
      </c>
      <c r="R44">
        <f>0+O45+O49+O53+O57+O61+O65+O69</f>
        <v>0</v>
      </c>
    </row>
    <row r="45" spans="1:16" ht="12.75">
      <c r="A45" s="17" t="s">
        <v>35</v>
      </c>
      <c r="B45" s="21" t="s">
        <v>30</v>
      </c>
      <c r="C45" s="21" t="s">
        <v>82</v>
      </c>
      <c r="D45" s="17" t="s">
        <v>37</v>
      </c>
      <c r="E45" s="22" t="s">
        <v>83</v>
      </c>
      <c r="F45" s="23" t="s">
        <v>71</v>
      </c>
      <c r="G45" s="24">
        <v>11.4</v>
      </c>
      <c r="H45" s="25">
        <v>0</v>
      </c>
      <c r="I45" s="26">
        <f>ROUND(ROUND(H45,2)*ROUND(G45,3),2)</f>
        <v>0</v>
      </c>
      <c r="O45">
        <f>(I45*21)/100</f>
        <v>0</v>
      </c>
      <c r="P45" t="s">
        <v>13</v>
      </c>
    </row>
    <row r="46" spans="1:5" ht="12.75">
      <c r="A46" s="27" t="s">
        <v>40</v>
      </c>
      <c r="E46" s="28" t="s">
        <v>84</v>
      </c>
    </row>
    <row r="47" spans="1:5" ht="25.5">
      <c r="A47" s="29" t="s">
        <v>41</v>
      </c>
      <c r="E47" s="30" t="s">
        <v>85</v>
      </c>
    </row>
    <row r="48" spans="1:5" ht="63.75">
      <c r="A48" t="s">
        <v>43</v>
      </c>
      <c r="E48" s="28" t="s">
        <v>86</v>
      </c>
    </row>
    <row r="49" spans="1:16" ht="12.75">
      <c r="A49" s="17" t="s">
        <v>35</v>
      </c>
      <c r="B49" s="21" t="s">
        <v>32</v>
      </c>
      <c r="C49" s="21" t="s">
        <v>87</v>
      </c>
      <c r="D49" s="17" t="s">
        <v>37</v>
      </c>
      <c r="E49" s="22" t="s">
        <v>88</v>
      </c>
      <c r="F49" s="23" t="s">
        <v>71</v>
      </c>
      <c r="G49" s="24">
        <v>34.2</v>
      </c>
      <c r="H49" s="25">
        <v>0</v>
      </c>
      <c r="I49" s="26">
        <f>ROUND(ROUND(H49,2)*ROUND(G49,3),2)</f>
        <v>0</v>
      </c>
      <c r="O49">
        <f>(I49*21)/100</f>
        <v>0</v>
      </c>
      <c r="P49" t="s">
        <v>13</v>
      </c>
    </row>
    <row r="50" spans="1:5" ht="12.75">
      <c r="A50" s="27" t="s">
        <v>40</v>
      </c>
      <c r="E50" s="28" t="s">
        <v>37</v>
      </c>
    </row>
    <row r="51" spans="1:5" ht="25.5">
      <c r="A51" s="29" t="s">
        <v>41</v>
      </c>
      <c r="E51" s="30" t="s">
        <v>89</v>
      </c>
    </row>
    <row r="52" spans="1:5" ht="38.25">
      <c r="A52" t="s">
        <v>43</v>
      </c>
      <c r="E52" s="28" t="s">
        <v>90</v>
      </c>
    </row>
    <row r="53" spans="1:16" ht="12.75">
      <c r="A53" s="17" t="s">
        <v>35</v>
      </c>
      <c r="B53" s="21" t="s">
        <v>91</v>
      </c>
      <c r="C53" s="21" t="s">
        <v>92</v>
      </c>
      <c r="D53" s="17" t="s">
        <v>37</v>
      </c>
      <c r="E53" s="22" t="s">
        <v>93</v>
      </c>
      <c r="F53" s="23" t="s">
        <v>78</v>
      </c>
      <c r="G53" s="24">
        <v>27.36</v>
      </c>
      <c r="H53" s="25">
        <v>0</v>
      </c>
      <c r="I53" s="26">
        <f>ROUND(ROUND(H53,2)*ROUND(G53,3),2)</f>
        <v>0</v>
      </c>
      <c r="O53">
        <f>(I53*21)/100</f>
        <v>0</v>
      </c>
      <c r="P53" t="s">
        <v>13</v>
      </c>
    </row>
    <row r="54" spans="1:5" ht="12.75">
      <c r="A54" s="27" t="s">
        <v>40</v>
      </c>
      <c r="E54" s="28" t="s">
        <v>37</v>
      </c>
    </row>
    <row r="55" spans="1:5" ht="25.5">
      <c r="A55" s="29" t="s">
        <v>41</v>
      </c>
      <c r="E55" s="30" t="s">
        <v>94</v>
      </c>
    </row>
    <row r="56" spans="1:5" ht="63.75">
      <c r="A56" t="s">
        <v>43</v>
      </c>
      <c r="E56" s="28" t="s">
        <v>95</v>
      </c>
    </row>
    <row r="57" spans="1:16" ht="12.75">
      <c r="A57" s="17" t="s">
        <v>35</v>
      </c>
      <c r="B57" s="21" t="s">
        <v>96</v>
      </c>
      <c r="C57" s="21" t="s">
        <v>97</v>
      </c>
      <c r="D57" s="17" t="s">
        <v>37</v>
      </c>
      <c r="E57" s="22" t="s">
        <v>98</v>
      </c>
      <c r="F57" s="23" t="s">
        <v>99</v>
      </c>
      <c r="G57" s="24">
        <v>30</v>
      </c>
      <c r="H57" s="25">
        <v>0</v>
      </c>
      <c r="I57" s="26">
        <f>ROUND(ROUND(H57,2)*ROUND(G57,3),2)</f>
        <v>0</v>
      </c>
      <c r="O57">
        <f>(I57*21)/100</f>
        <v>0</v>
      </c>
      <c r="P57" t="s">
        <v>13</v>
      </c>
    </row>
    <row r="58" spans="1:5" ht="12.75">
      <c r="A58" s="27" t="s">
        <v>40</v>
      </c>
      <c r="E58" s="28" t="s">
        <v>100</v>
      </c>
    </row>
    <row r="59" spans="1:5" ht="12.75">
      <c r="A59" s="29" t="s">
        <v>41</v>
      </c>
      <c r="E59" s="30" t="s">
        <v>101</v>
      </c>
    </row>
    <row r="60" spans="1:5" ht="409.5">
      <c r="A60" t="s">
        <v>43</v>
      </c>
      <c r="E60" s="28" t="s">
        <v>102</v>
      </c>
    </row>
    <row r="61" spans="1:16" ht="12.75">
      <c r="A61" s="17" t="s">
        <v>35</v>
      </c>
      <c r="B61" s="21" t="s">
        <v>103</v>
      </c>
      <c r="C61" s="21" t="s">
        <v>104</v>
      </c>
      <c r="D61" s="17" t="s">
        <v>37</v>
      </c>
      <c r="E61" s="22" t="s">
        <v>105</v>
      </c>
      <c r="F61" s="23" t="s">
        <v>78</v>
      </c>
      <c r="G61" s="24">
        <v>8.36</v>
      </c>
      <c r="H61" s="25">
        <v>0</v>
      </c>
      <c r="I61" s="26">
        <f>ROUND(ROUND(H61,2)*ROUND(G61,3),2)</f>
        <v>0</v>
      </c>
      <c r="O61">
        <f>(I61*21)/100</f>
        <v>0</v>
      </c>
      <c r="P61" t="s">
        <v>13</v>
      </c>
    </row>
    <row r="62" spans="1:5" ht="12.75">
      <c r="A62" s="27" t="s">
        <v>40</v>
      </c>
      <c r="E62" s="28" t="s">
        <v>37</v>
      </c>
    </row>
    <row r="63" spans="1:5" ht="25.5">
      <c r="A63" s="29" t="s">
        <v>41</v>
      </c>
      <c r="E63" s="30" t="s">
        <v>106</v>
      </c>
    </row>
    <row r="64" spans="1:5" ht="25.5">
      <c r="A64" t="s">
        <v>43</v>
      </c>
      <c r="E64" s="28" t="s">
        <v>107</v>
      </c>
    </row>
    <row r="65" spans="1:16" ht="12.75">
      <c r="A65" s="17" t="s">
        <v>35</v>
      </c>
      <c r="B65" s="21" t="s">
        <v>108</v>
      </c>
      <c r="C65" s="21" t="s">
        <v>109</v>
      </c>
      <c r="D65" s="17" t="s">
        <v>37</v>
      </c>
      <c r="E65" s="22" t="s">
        <v>110</v>
      </c>
      <c r="F65" s="23" t="s">
        <v>39</v>
      </c>
      <c r="G65" s="24">
        <v>1.512</v>
      </c>
      <c r="H65" s="25">
        <v>0</v>
      </c>
      <c r="I65" s="26">
        <f>ROUND(ROUND(H65,2)*ROUND(G65,3),2)</f>
        <v>0</v>
      </c>
      <c r="O65">
        <f>(I65*21)/100</f>
        <v>0</v>
      </c>
      <c r="P65" t="s">
        <v>13</v>
      </c>
    </row>
    <row r="66" spans="1:5" ht="12.75">
      <c r="A66" s="27" t="s">
        <v>40</v>
      </c>
      <c r="E66" s="28" t="s">
        <v>37</v>
      </c>
    </row>
    <row r="67" spans="1:5" ht="12.75">
      <c r="A67" s="29" t="s">
        <v>41</v>
      </c>
      <c r="E67" s="30" t="s">
        <v>111</v>
      </c>
    </row>
    <row r="68" spans="1:5" ht="114.75">
      <c r="A68" t="s">
        <v>43</v>
      </c>
      <c r="E68" s="28" t="s">
        <v>112</v>
      </c>
    </row>
    <row r="69" spans="1:16" ht="12.75">
      <c r="A69" s="17" t="s">
        <v>35</v>
      </c>
      <c r="B69" s="21" t="s">
        <v>113</v>
      </c>
      <c r="C69" s="21" t="s">
        <v>114</v>
      </c>
      <c r="D69" s="17" t="s">
        <v>37</v>
      </c>
      <c r="E69" s="22" t="s">
        <v>115</v>
      </c>
      <c r="F69" s="23" t="s">
        <v>116</v>
      </c>
      <c r="G69" s="24">
        <v>1.62</v>
      </c>
      <c r="H69" s="25">
        <v>0</v>
      </c>
      <c r="I69" s="26">
        <f>ROUND(ROUND(H69,2)*ROUND(G69,3),2)</f>
        <v>0</v>
      </c>
      <c r="O69">
        <f>(I69*21)/100</f>
        <v>0</v>
      </c>
      <c r="P69" t="s">
        <v>13</v>
      </c>
    </row>
    <row r="70" spans="1:5" ht="12.75">
      <c r="A70" s="27" t="s">
        <v>40</v>
      </c>
      <c r="E70" s="28" t="s">
        <v>37</v>
      </c>
    </row>
    <row r="71" spans="1:5" ht="12.75">
      <c r="A71" s="29" t="s">
        <v>41</v>
      </c>
      <c r="E71" s="30" t="s">
        <v>117</v>
      </c>
    </row>
    <row r="72" spans="1:5" ht="89.25">
      <c r="A72" t="s">
        <v>43</v>
      </c>
      <c r="E72" s="28" t="s">
        <v>118</v>
      </c>
    </row>
  </sheetData>
  <sheetProtection password="9B31"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Bláhová Petra</dc:creator>
  <cp:keywords/>
  <dc:description/>
  <cp:lastModifiedBy>Bláhová Petra</cp:lastModifiedBy>
  <dcterms:created xsi:type="dcterms:W3CDTF">2024-04-15T14:01:01Z</dcterms:created>
  <dcterms:modified xsi:type="dcterms:W3CDTF">2024-04-15T14:01:01Z</dcterms:modified>
  <cp:category/>
  <cp:version/>
  <cp:contentType/>
  <cp:contentStatus/>
</cp:coreProperties>
</file>