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1 2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Pol'!$A$1:$Y$524</definedName>
    <definedName name="_xlnm.Print_Area" localSheetId="4">'SO 01 2 Pol'!$A$1:$Y$151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G42"/>
  <c r="F42"/>
  <c r="G41"/>
  <c r="F41"/>
  <c r="G40"/>
  <c r="F40"/>
  <c r="G39"/>
  <c r="G43" s="1"/>
  <c r="G25" s="1"/>
  <c r="A25" s="1"/>
  <c r="F39"/>
  <c r="G141" i="13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M38" s="1"/>
  <c r="I38"/>
  <c r="K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M68" s="1"/>
  <c r="I68"/>
  <c r="K68"/>
  <c r="O68"/>
  <c r="Q68"/>
  <c r="V68"/>
  <c r="G69"/>
  <c r="I69"/>
  <c r="K69"/>
  <c r="M69"/>
  <c r="O69"/>
  <c r="Q69"/>
  <c r="V69"/>
  <c r="G70"/>
  <c r="M70" s="1"/>
  <c r="I70"/>
  <c r="K70"/>
  <c r="O70"/>
  <c r="Q70"/>
  <c r="V70"/>
  <c r="G71"/>
  <c r="I71"/>
  <c r="K71"/>
  <c r="M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I75"/>
  <c r="K75"/>
  <c r="M75"/>
  <c r="O75"/>
  <c r="Q75"/>
  <c r="V75"/>
  <c r="G76"/>
  <c r="M76" s="1"/>
  <c r="I76"/>
  <c r="K76"/>
  <c r="O76"/>
  <c r="Q76"/>
  <c r="V76"/>
  <c r="G77"/>
  <c r="I77"/>
  <c r="K77"/>
  <c r="M77"/>
  <c r="O77"/>
  <c r="Q77"/>
  <c r="V77"/>
  <c r="G78"/>
  <c r="M78" s="1"/>
  <c r="I78"/>
  <c r="K78"/>
  <c r="O78"/>
  <c r="Q78"/>
  <c r="V78"/>
  <c r="G79"/>
  <c r="I79"/>
  <c r="K79"/>
  <c r="M79"/>
  <c r="O79"/>
  <c r="Q79"/>
  <c r="V79"/>
  <c r="G80"/>
  <c r="M80" s="1"/>
  <c r="I80"/>
  <c r="K80"/>
  <c r="O80"/>
  <c r="Q80"/>
  <c r="V80"/>
  <c r="G81"/>
  <c r="I81"/>
  <c r="K81"/>
  <c r="M81"/>
  <c r="O81"/>
  <c r="Q81"/>
  <c r="V81"/>
  <c r="G82"/>
  <c r="M82" s="1"/>
  <c r="I82"/>
  <c r="K82"/>
  <c r="O82"/>
  <c r="Q82"/>
  <c r="V82"/>
  <c r="G83"/>
  <c r="I83"/>
  <c r="K83"/>
  <c r="M83"/>
  <c r="O83"/>
  <c r="Q83"/>
  <c r="V83"/>
  <c r="G84"/>
  <c r="M84" s="1"/>
  <c r="I84"/>
  <c r="K84"/>
  <c r="O84"/>
  <c r="Q84"/>
  <c r="V84"/>
  <c r="G85"/>
  <c r="I85"/>
  <c r="K85"/>
  <c r="M85"/>
  <c r="O85"/>
  <c r="Q85"/>
  <c r="V85"/>
  <c r="G86"/>
  <c r="M86" s="1"/>
  <c r="I86"/>
  <c r="K86"/>
  <c r="O86"/>
  <c r="Q86"/>
  <c r="V86"/>
  <c r="G87"/>
  <c r="I87"/>
  <c r="K87"/>
  <c r="M87"/>
  <c r="O87"/>
  <c r="Q87"/>
  <c r="V87"/>
  <c r="G88"/>
  <c r="M88" s="1"/>
  <c r="I88"/>
  <c r="K88"/>
  <c r="O88"/>
  <c r="Q88"/>
  <c r="V88"/>
  <c r="G89"/>
  <c r="I89"/>
  <c r="K89"/>
  <c r="M89"/>
  <c r="O89"/>
  <c r="Q89"/>
  <c r="V89"/>
  <c r="G90"/>
  <c r="M90" s="1"/>
  <c r="I90"/>
  <c r="K90"/>
  <c r="O90"/>
  <c r="Q90"/>
  <c r="V90"/>
  <c r="G91"/>
  <c r="I91"/>
  <c r="K91"/>
  <c r="M91"/>
  <c r="O91"/>
  <c r="Q91"/>
  <c r="V91"/>
  <c r="G92"/>
  <c r="M92" s="1"/>
  <c r="I92"/>
  <c r="K92"/>
  <c r="O92"/>
  <c r="Q92"/>
  <c r="V92"/>
  <c r="G93"/>
  <c r="I93"/>
  <c r="K93"/>
  <c r="M93"/>
  <c r="O93"/>
  <c r="Q93"/>
  <c r="V93"/>
  <c r="G94"/>
  <c r="M94" s="1"/>
  <c r="I94"/>
  <c r="K94"/>
  <c r="O94"/>
  <c r="Q94"/>
  <c r="V94"/>
  <c r="G95"/>
  <c r="I95"/>
  <c r="K95"/>
  <c r="M95"/>
  <c r="O95"/>
  <c r="Q95"/>
  <c r="V95"/>
  <c r="G96"/>
  <c r="M96" s="1"/>
  <c r="I96"/>
  <c r="K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I99"/>
  <c r="K99"/>
  <c r="M99"/>
  <c r="O99"/>
  <c r="Q99"/>
  <c r="V99"/>
  <c r="G100"/>
  <c r="M100" s="1"/>
  <c r="I100"/>
  <c r="K100"/>
  <c r="O100"/>
  <c r="Q100"/>
  <c r="V100"/>
  <c r="G101"/>
  <c r="I101"/>
  <c r="K101"/>
  <c r="M101"/>
  <c r="O101"/>
  <c r="Q101"/>
  <c r="V101"/>
  <c r="G102"/>
  <c r="M102" s="1"/>
  <c r="I102"/>
  <c r="K102"/>
  <c r="O102"/>
  <c r="Q102"/>
  <c r="V102"/>
  <c r="G103"/>
  <c r="I103"/>
  <c r="K103"/>
  <c r="M103"/>
  <c r="O103"/>
  <c r="Q103"/>
  <c r="V103"/>
  <c r="G104"/>
  <c r="M104" s="1"/>
  <c r="I104"/>
  <c r="K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I107"/>
  <c r="K107"/>
  <c r="M107"/>
  <c r="O107"/>
  <c r="Q107"/>
  <c r="V107"/>
  <c r="G108"/>
  <c r="M108" s="1"/>
  <c r="I108"/>
  <c r="K108"/>
  <c r="O108"/>
  <c r="Q108"/>
  <c r="V108"/>
  <c r="G109"/>
  <c r="I109"/>
  <c r="K109"/>
  <c r="M109"/>
  <c r="O109"/>
  <c r="Q109"/>
  <c r="V109"/>
  <c r="G110"/>
  <c r="M110" s="1"/>
  <c r="I110"/>
  <c r="K110"/>
  <c r="O110"/>
  <c r="Q110"/>
  <c r="V110"/>
  <c r="G111"/>
  <c r="I111"/>
  <c r="K111"/>
  <c r="M111"/>
  <c r="O111"/>
  <c r="Q111"/>
  <c r="V111"/>
  <c r="G113"/>
  <c r="I113"/>
  <c r="I112" s="1"/>
  <c r="K113"/>
  <c r="M113"/>
  <c r="O113"/>
  <c r="Q113"/>
  <c r="Q112" s="1"/>
  <c r="V113"/>
  <c r="G114"/>
  <c r="M114" s="1"/>
  <c r="I114"/>
  <c r="K114"/>
  <c r="K112" s="1"/>
  <c r="O114"/>
  <c r="O112" s="1"/>
  <c r="Q114"/>
  <c r="V114"/>
  <c r="V112" s="1"/>
  <c r="G115"/>
  <c r="I115"/>
  <c r="K115"/>
  <c r="M115"/>
  <c r="O115"/>
  <c r="Q115"/>
  <c r="V115"/>
  <c r="G116"/>
  <c r="M116" s="1"/>
  <c r="I116"/>
  <c r="K116"/>
  <c r="O116"/>
  <c r="Q116"/>
  <c r="V116"/>
  <c r="G117"/>
  <c r="I117"/>
  <c r="K117"/>
  <c r="M117"/>
  <c r="O117"/>
  <c r="Q117"/>
  <c r="V117"/>
  <c r="G118"/>
  <c r="M118" s="1"/>
  <c r="I118"/>
  <c r="K118"/>
  <c r="O118"/>
  <c r="Q118"/>
  <c r="V118"/>
  <c r="G119"/>
  <c r="I119"/>
  <c r="K119"/>
  <c r="M119"/>
  <c r="O119"/>
  <c r="Q119"/>
  <c r="V119"/>
  <c r="G120"/>
  <c r="M120" s="1"/>
  <c r="I120"/>
  <c r="K120"/>
  <c r="O120"/>
  <c r="Q120"/>
  <c r="V120"/>
  <c r="G121"/>
  <c r="I121"/>
  <c r="K121"/>
  <c r="M121"/>
  <c r="O121"/>
  <c r="Q121"/>
  <c r="V121"/>
  <c r="G122"/>
  <c r="M122" s="1"/>
  <c r="I122"/>
  <c r="K122"/>
  <c r="O122"/>
  <c r="Q122"/>
  <c r="V122"/>
  <c r="G124"/>
  <c r="G123" s="1"/>
  <c r="I124"/>
  <c r="K124"/>
  <c r="K123" s="1"/>
  <c r="O124"/>
  <c r="O123" s="1"/>
  <c r="Q124"/>
  <c r="V124"/>
  <c r="V123" s="1"/>
  <c r="G125"/>
  <c r="I125"/>
  <c r="I123" s="1"/>
  <c r="K125"/>
  <c r="M125"/>
  <c r="O125"/>
  <c r="Q125"/>
  <c r="Q123" s="1"/>
  <c r="V125"/>
  <c r="G126"/>
  <c r="M126" s="1"/>
  <c r="I126"/>
  <c r="K126"/>
  <c r="O126"/>
  <c r="Q126"/>
  <c r="V126"/>
  <c r="G128"/>
  <c r="G127" s="1"/>
  <c r="I128"/>
  <c r="K128"/>
  <c r="K127" s="1"/>
  <c r="O128"/>
  <c r="O127" s="1"/>
  <c r="Q128"/>
  <c r="V128"/>
  <c r="V127" s="1"/>
  <c r="G129"/>
  <c r="I129"/>
  <c r="I127" s="1"/>
  <c r="K129"/>
  <c r="M129"/>
  <c r="O129"/>
  <c r="Q129"/>
  <c r="Q127" s="1"/>
  <c r="V129"/>
  <c r="G130"/>
  <c r="M130" s="1"/>
  <c r="I130"/>
  <c r="K130"/>
  <c r="O130"/>
  <c r="Q130"/>
  <c r="V130"/>
  <c r="G132"/>
  <c r="G131" s="1"/>
  <c r="I132"/>
  <c r="K132"/>
  <c r="K131" s="1"/>
  <c r="O132"/>
  <c r="O131" s="1"/>
  <c r="Q132"/>
  <c r="V132"/>
  <c r="V131" s="1"/>
  <c r="G133"/>
  <c r="I133"/>
  <c r="I131" s="1"/>
  <c r="K133"/>
  <c r="M133"/>
  <c r="O133"/>
  <c r="Q133"/>
  <c r="Q131" s="1"/>
  <c r="V133"/>
  <c r="G134"/>
  <c r="M134" s="1"/>
  <c r="I134"/>
  <c r="K134"/>
  <c r="O134"/>
  <c r="Q134"/>
  <c r="V134"/>
  <c r="G135"/>
  <c r="I135"/>
  <c r="K135"/>
  <c r="M135"/>
  <c r="O135"/>
  <c r="Q135"/>
  <c r="V135"/>
  <c r="G136"/>
  <c r="M136" s="1"/>
  <c r="I136"/>
  <c r="K136"/>
  <c r="O136"/>
  <c r="Q136"/>
  <c r="V136"/>
  <c r="G137"/>
  <c r="I137"/>
  <c r="K137"/>
  <c r="M137"/>
  <c r="O137"/>
  <c r="Q137"/>
  <c r="V137"/>
  <c r="G138"/>
  <c r="M138" s="1"/>
  <c r="I138"/>
  <c r="K138"/>
  <c r="O138"/>
  <c r="Q138"/>
  <c r="V138"/>
  <c r="G139"/>
  <c r="I139"/>
  <c r="K139"/>
  <c r="M139"/>
  <c r="O139"/>
  <c r="Q139"/>
  <c r="V139"/>
  <c r="AE141"/>
  <c r="G514" i="12"/>
  <c r="BA494"/>
  <c r="G8"/>
  <c r="K8"/>
  <c r="O8"/>
  <c r="V8"/>
  <c r="G9"/>
  <c r="I9"/>
  <c r="I8" s="1"/>
  <c r="K9"/>
  <c r="M9"/>
  <c r="M8" s="1"/>
  <c r="O9"/>
  <c r="Q9"/>
  <c r="Q8" s="1"/>
  <c r="V9"/>
  <c r="G22"/>
  <c r="K22"/>
  <c r="O22"/>
  <c r="V22"/>
  <c r="G23"/>
  <c r="I23"/>
  <c r="I22" s="1"/>
  <c r="K23"/>
  <c r="M23"/>
  <c r="M22" s="1"/>
  <c r="O23"/>
  <c r="Q23"/>
  <c r="Q22" s="1"/>
  <c r="V23"/>
  <c r="G36"/>
  <c r="K36"/>
  <c r="O36"/>
  <c r="V36"/>
  <c r="G37"/>
  <c r="I37"/>
  <c r="I36" s="1"/>
  <c r="K37"/>
  <c r="M37"/>
  <c r="M36" s="1"/>
  <c r="O37"/>
  <c r="Q37"/>
  <c r="Q36" s="1"/>
  <c r="V37"/>
  <c r="G47"/>
  <c r="I47"/>
  <c r="I46" s="1"/>
  <c r="K47"/>
  <c r="M47"/>
  <c r="O47"/>
  <c r="Q47"/>
  <c r="Q46" s="1"/>
  <c r="V47"/>
  <c r="G57"/>
  <c r="G46" s="1"/>
  <c r="I57"/>
  <c r="K57"/>
  <c r="K46" s="1"/>
  <c r="O57"/>
  <c r="O46" s="1"/>
  <c r="Q57"/>
  <c r="V57"/>
  <c r="V46" s="1"/>
  <c r="G61"/>
  <c r="I61"/>
  <c r="K61"/>
  <c r="M61"/>
  <c r="O61"/>
  <c r="Q61"/>
  <c r="V61"/>
  <c r="G65"/>
  <c r="K65"/>
  <c r="O65"/>
  <c r="V65"/>
  <c r="G66"/>
  <c r="I66"/>
  <c r="I65" s="1"/>
  <c r="K66"/>
  <c r="M66"/>
  <c r="M65" s="1"/>
  <c r="O66"/>
  <c r="Q66"/>
  <c r="Q65" s="1"/>
  <c r="V66"/>
  <c r="G70"/>
  <c r="K70"/>
  <c r="O70"/>
  <c r="V70"/>
  <c r="G71"/>
  <c r="I71"/>
  <c r="I70" s="1"/>
  <c r="K71"/>
  <c r="M71"/>
  <c r="M70" s="1"/>
  <c r="O71"/>
  <c r="Q71"/>
  <c r="Q70" s="1"/>
  <c r="V71"/>
  <c r="G76"/>
  <c r="I76"/>
  <c r="I75" s="1"/>
  <c r="K76"/>
  <c r="M76"/>
  <c r="O76"/>
  <c r="Q76"/>
  <c r="Q75" s="1"/>
  <c r="V76"/>
  <c r="G89"/>
  <c r="G75" s="1"/>
  <c r="I89"/>
  <c r="K89"/>
  <c r="K75" s="1"/>
  <c r="O89"/>
  <c r="O75" s="1"/>
  <c r="Q89"/>
  <c r="V89"/>
  <c r="V75" s="1"/>
  <c r="G102"/>
  <c r="I102"/>
  <c r="K102"/>
  <c r="M102"/>
  <c r="O102"/>
  <c r="Q102"/>
  <c r="V102"/>
  <c r="G107"/>
  <c r="M107" s="1"/>
  <c r="I107"/>
  <c r="K107"/>
  <c r="O107"/>
  <c r="Q107"/>
  <c r="V107"/>
  <c r="G112"/>
  <c r="I112"/>
  <c r="K112"/>
  <c r="M112"/>
  <c r="O112"/>
  <c r="Q112"/>
  <c r="V112"/>
  <c r="G119"/>
  <c r="M119" s="1"/>
  <c r="I119"/>
  <c r="K119"/>
  <c r="O119"/>
  <c r="Q119"/>
  <c r="V119"/>
  <c r="G122"/>
  <c r="I122"/>
  <c r="K122"/>
  <c r="M122"/>
  <c r="O122"/>
  <c r="Q122"/>
  <c r="V122"/>
  <c r="G127"/>
  <c r="M127" s="1"/>
  <c r="I127"/>
  <c r="K127"/>
  <c r="O127"/>
  <c r="Q127"/>
  <c r="V127"/>
  <c r="G133"/>
  <c r="I133"/>
  <c r="K133"/>
  <c r="M133"/>
  <c r="O133"/>
  <c r="Q133"/>
  <c r="V133"/>
  <c r="G138"/>
  <c r="M138" s="1"/>
  <c r="I138"/>
  <c r="K138"/>
  <c r="O138"/>
  <c r="Q138"/>
  <c r="V138"/>
  <c r="G149"/>
  <c r="I149"/>
  <c r="K149"/>
  <c r="M149"/>
  <c r="O149"/>
  <c r="Q149"/>
  <c r="V149"/>
  <c r="G158"/>
  <c r="M158" s="1"/>
  <c r="I158"/>
  <c r="K158"/>
  <c r="O158"/>
  <c r="Q158"/>
  <c r="V158"/>
  <c r="G163"/>
  <c r="I163"/>
  <c r="K163"/>
  <c r="M163"/>
  <c r="O163"/>
  <c r="Q163"/>
  <c r="V163"/>
  <c r="G174"/>
  <c r="M174" s="1"/>
  <c r="I174"/>
  <c r="K174"/>
  <c r="O174"/>
  <c r="Q174"/>
  <c r="V174"/>
  <c r="G183"/>
  <c r="I183"/>
  <c r="K183"/>
  <c r="M183"/>
  <c r="O183"/>
  <c r="Q183"/>
  <c r="V183"/>
  <c r="G191"/>
  <c r="I191"/>
  <c r="I190" s="1"/>
  <c r="K191"/>
  <c r="M191"/>
  <c r="O191"/>
  <c r="Q191"/>
  <c r="Q190" s="1"/>
  <c r="V191"/>
  <c r="G194"/>
  <c r="G190" s="1"/>
  <c r="I194"/>
  <c r="K194"/>
  <c r="K190" s="1"/>
  <c r="O194"/>
  <c r="O190" s="1"/>
  <c r="Q194"/>
  <c r="V194"/>
  <c r="V190" s="1"/>
  <c r="G197"/>
  <c r="G196" s="1"/>
  <c r="I197"/>
  <c r="K197"/>
  <c r="K196" s="1"/>
  <c r="O197"/>
  <c r="O196" s="1"/>
  <c r="Q197"/>
  <c r="V197"/>
  <c r="V196" s="1"/>
  <c r="G201"/>
  <c r="I201"/>
  <c r="I196" s="1"/>
  <c r="K201"/>
  <c r="M201"/>
  <c r="O201"/>
  <c r="Q201"/>
  <c r="Q196" s="1"/>
  <c r="V201"/>
  <c r="G204"/>
  <c r="M204" s="1"/>
  <c r="I204"/>
  <c r="K204"/>
  <c r="O204"/>
  <c r="Q204"/>
  <c r="V204"/>
  <c r="G208"/>
  <c r="I208"/>
  <c r="K208"/>
  <c r="M208"/>
  <c r="O208"/>
  <c r="Q208"/>
  <c r="V208"/>
  <c r="G212"/>
  <c r="M212" s="1"/>
  <c r="I212"/>
  <c r="K212"/>
  <c r="O212"/>
  <c r="Q212"/>
  <c r="V212"/>
  <c r="G214"/>
  <c r="G213" s="1"/>
  <c r="I214"/>
  <c r="K214"/>
  <c r="K213" s="1"/>
  <c r="O214"/>
  <c r="O213" s="1"/>
  <c r="Q214"/>
  <c r="V214"/>
  <c r="V213" s="1"/>
  <c r="G218"/>
  <c r="I218"/>
  <c r="I213" s="1"/>
  <c r="K218"/>
  <c r="M218"/>
  <c r="O218"/>
  <c r="Q218"/>
  <c r="Q213" s="1"/>
  <c r="V218"/>
  <c r="G223"/>
  <c r="M223" s="1"/>
  <c r="I223"/>
  <c r="K223"/>
  <c r="O223"/>
  <c r="Q223"/>
  <c r="V223"/>
  <c r="G228"/>
  <c r="I228"/>
  <c r="K228"/>
  <c r="M228"/>
  <c r="O228"/>
  <c r="Q228"/>
  <c r="V228"/>
  <c r="G232"/>
  <c r="M232" s="1"/>
  <c r="I232"/>
  <c r="K232"/>
  <c r="O232"/>
  <c r="Q232"/>
  <c r="V232"/>
  <c r="G234"/>
  <c r="G233" s="1"/>
  <c r="I234"/>
  <c r="K234"/>
  <c r="K233" s="1"/>
  <c r="O234"/>
  <c r="O233" s="1"/>
  <c r="Q234"/>
  <c r="V234"/>
  <c r="V233" s="1"/>
  <c r="G241"/>
  <c r="I241"/>
  <c r="I233" s="1"/>
  <c r="K241"/>
  <c r="M241"/>
  <c r="O241"/>
  <c r="Q241"/>
  <c r="Q233" s="1"/>
  <c r="V241"/>
  <c r="G248"/>
  <c r="M248" s="1"/>
  <c r="I248"/>
  <c r="K248"/>
  <c r="O248"/>
  <c r="Q248"/>
  <c r="V248"/>
  <c r="G254"/>
  <c r="I254"/>
  <c r="K254"/>
  <c r="M254"/>
  <c r="O254"/>
  <c r="Q254"/>
  <c r="V254"/>
  <c r="G260"/>
  <c r="M260" s="1"/>
  <c r="I260"/>
  <c r="K260"/>
  <c r="O260"/>
  <c r="Q260"/>
  <c r="V260"/>
  <c r="G263"/>
  <c r="I263"/>
  <c r="K263"/>
  <c r="M263"/>
  <c r="O263"/>
  <c r="Q263"/>
  <c r="V263"/>
  <c r="G266"/>
  <c r="M266" s="1"/>
  <c r="I266"/>
  <c r="K266"/>
  <c r="O266"/>
  <c r="Q266"/>
  <c r="V266"/>
  <c r="G269"/>
  <c r="I269"/>
  <c r="K269"/>
  <c r="M269"/>
  <c r="O269"/>
  <c r="Q269"/>
  <c r="V269"/>
  <c r="G272"/>
  <c r="M272" s="1"/>
  <c r="I272"/>
  <c r="K272"/>
  <c r="O272"/>
  <c r="Q272"/>
  <c r="V272"/>
  <c r="G274"/>
  <c r="G273" s="1"/>
  <c r="I274"/>
  <c r="K274"/>
  <c r="K273" s="1"/>
  <c r="O274"/>
  <c r="O273" s="1"/>
  <c r="Q274"/>
  <c r="V274"/>
  <c r="V273" s="1"/>
  <c r="G277"/>
  <c r="I277"/>
  <c r="I273" s="1"/>
  <c r="K277"/>
  <c r="M277"/>
  <c r="O277"/>
  <c r="Q277"/>
  <c r="Q273" s="1"/>
  <c r="V277"/>
  <c r="G280"/>
  <c r="M280" s="1"/>
  <c r="I280"/>
  <c r="K280"/>
  <c r="O280"/>
  <c r="Q280"/>
  <c r="V280"/>
  <c r="G284"/>
  <c r="I284"/>
  <c r="K284"/>
  <c r="M284"/>
  <c r="O284"/>
  <c r="Q284"/>
  <c r="V284"/>
  <c r="G287"/>
  <c r="M287" s="1"/>
  <c r="I287"/>
  <c r="K287"/>
  <c r="O287"/>
  <c r="Q287"/>
  <c r="V287"/>
  <c r="G289"/>
  <c r="I289"/>
  <c r="K289"/>
  <c r="M289"/>
  <c r="O289"/>
  <c r="Q289"/>
  <c r="V289"/>
  <c r="G291"/>
  <c r="M291" s="1"/>
  <c r="I291"/>
  <c r="K291"/>
  <c r="O291"/>
  <c r="Q291"/>
  <c r="V291"/>
  <c r="G296"/>
  <c r="G295" s="1"/>
  <c r="I296"/>
  <c r="K296"/>
  <c r="K295" s="1"/>
  <c r="O296"/>
  <c r="O295" s="1"/>
  <c r="Q296"/>
  <c r="V296"/>
  <c r="V295" s="1"/>
  <c r="G299"/>
  <c r="I299"/>
  <c r="I295" s="1"/>
  <c r="K299"/>
  <c r="M299"/>
  <c r="O299"/>
  <c r="Q299"/>
  <c r="Q295" s="1"/>
  <c r="V299"/>
  <c r="G302"/>
  <c r="M302" s="1"/>
  <c r="I302"/>
  <c r="K302"/>
  <c r="O302"/>
  <c r="Q302"/>
  <c r="V302"/>
  <c r="G305"/>
  <c r="I305"/>
  <c r="K305"/>
  <c r="M305"/>
  <c r="O305"/>
  <c r="Q305"/>
  <c r="V305"/>
  <c r="G307"/>
  <c r="I307"/>
  <c r="I306" s="1"/>
  <c r="K307"/>
  <c r="M307"/>
  <c r="O307"/>
  <c r="Q307"/>
  <c r="Q306" s="1"/>
  <c r="V307"/>
  <c r="G313"/>
  <c r="G306" s="1"/>
  <c r="I313"/>
  <c r="K313"/>
  <c r="K306" s="1"/>
  <c r="O313"/>
  <c r="O306" s="1"/>
  <c r="Q313"/>
  <c r="V313"/>
  <c r="V306" s="1"/>
  <c r="G317"/>
  <c r="I317"/>
  <c r="K317"/>
  <c r="M317"/>
  <c r="O317"/>
  <c r="Q317"/>
  <c r="V317"/>
  <c r="G322"/>
  <c r="M322" s="1"/>
  <c r="I322"/>
  <c r="K322"/>
  <c r="O322"/>
  <c r="Q322"/>
  <c r="V322"/>
  <c r="G330"/>
  <c r="I330"/>
  <c r="K330"/>
  <c r="M330"/>
  <c r="O330"/>
  <c r="Q330"/>
  <c r="V330"/>
  <c r="G336"/>
  <c r="M336" s="1"/>
  <c r="I336"/>
  <c r="K336"/>
  <c r="O336"/>
  <c r="Q336"/>
  <c r="V336"/>
  <c r="G338"/>
  <c r="G337" s="1"/>
  <c r="I338"/>
  <c r="K338"/>
  <c r="K337" s="1"/>
  <c r="O338"/>
  <c r="O337" s="1"/>
  <c r="Q338"/>
  <c r="V338"/>
  <c r="V337" s="1"/>
  <c r="G347"/>
  <c r="I347"/>
  <c r="I337" s="1"/>
  <c r="K347"/>
  <c r="M347"/>
  <c r="O347"/>
  <c r="Q347"/>
  <c r="Q337" s="1"/>
  <c r="V347"/>
  <c r="G351"/>
  <c r="M351" s="1"/>
  <c r="I351"/>
  <c r="K351"/>
  <c r="O351"/>
  <c r="Q351"/>
  <c r="V351"/>
  <c r="G356"/>
  <c r="I356"/>
  <c r="K356"/>
  <c r="M356"/>
  <c r="O356"/>
  <c r="Q356"/>
  <c r="V356"/>
  <c r="G359"/>
  <c r="M359" s="1"/>
  <c r="I359"/>
  <c r="K359"/>
  <c r="O359"/>
  <c r="Q359"/>
  <c r="V359"/>
  <c r="G362"/>
  <c r="I362"/>
  <c r="K362"/>
  <c r="M362"/>
  <c r="O362"/>
  <c r="Q362"/>
  <c r="V362"/>
  <c r="G366"/>
  <c r="M366" s="1"/>
  <c r="I366"/>
  <c r="K366"/>
  <c r="O366"/>
  <c r="Q366"/>
  <c r="V366"/>
  <c r="G376"/>
  <c r="I376"/>
  <c r="K376"/>
  <c r="M376"/>
  <c r="O376"/>
  <c r="Q376"/>
  <c r="V376"/>
  <c r="G381"/>
  <c r="M381" s="1"/>
  <c r="I381"/>
  <c r="K381"/>
  <c r="O381"/>
  <c r="Q381"/>
  <c r="V381"/>
  <c r="G387"/>
  <c r="I387"/>
  <c r="K387"/>
  <c r="M387"/>
  <c r="O387"/>
  <c r="Q387"/>
  <c r="V387"/>
  <c r="G389"/>
  <c r="I389"/>
  <c r="I388" s="1"/>
  <c r="K389"/>
  <c r="M389"/>
  <c r="O389"/>
  <c r="Q389"/>
  <c r="Q388" s="1"/>
  <c r="V389"/>
  <c r="G395"/>
  <c r="G388" s="1"/>
  <c r="I395"/>
  <c r="K395"/>
  <c r="K388" s="1"/>
  <c r="O395"/>
  <c r="O388" s="1"/>
  <c r="Q395"/>
  <c r="V395"/>
  <c r="V388" s="1"/>
  <c r="G398"/>
  <c r="I398"/>
  <c r="K398"/>
  <c r="M398"/>
  <c r="O398"/>
  <c r="Q398"/>
  <c r="V398"/>
  <c r="G402"/>
  <c r="M402" s="1"/>
  <c r="I402"/>
  <c r="K402"/>
  <c r="O402"/>
  <c r="Q402"/>
  <c r="V402"/>
  <c r="G407"/>
  <c r="I407"/>
  <c r="K407"/>
  <c r="M407"/>
  <c r="O407"/>
  <c r="Q407"/>
  <c r="V407"/>
  <c r="G411"/>
  <c r="M411" s="1"/>
  <c r="I411"/>
  <c r="K411"/>
  <c r="O411"/>
  <c r="Q411"/>
  <c r="V411"/>
  <c r="G413"/>
  <c r="G412" s="1"/>
  <c r="I413"/>
  <c r="K413"/>
  <c r="K412" s="1"/>
  <c r="O413"/>
  <c r="O412" s="1"/>
  <c r="Q413"/>
  <c r="V413"/>
  <c r="V412" s="1"/>
  <c r="G421"/>
  <c r="I421"/>
  <c r="I412" s="1"/>
  <c r="K421"/>
  <c r="M421"/>
  <c r="O421"/>
  <c r="Q421"/>
  <c r="Q412" s="1"/>
  <c r="V421"/>
  <c r="G428"/>
  <c r="M428" s="1"/>
  <c r="I428"/>
  <c r="K428"/>
  <c r="O428"/>
  <c r="Q428"/>
  <c r="V428"/>
  <c r="G432"/>
  <c r="I432"/>
  <c r="K432"/>
  <c r="M432"/>
  <c r="O432"/>
  <c r="Q432"/>
  <c r="V432"/>
  <c r="G441"/>
  <c r="M441" s="1"/>
  <c r="I441"/>
  <c r="K441"/>
  <c r="O441"/>
  <c r="Q441"/>
  <c r="V441"/>
  <c r="G445"/>
  <c r="I445"/>
  <c r="K445"/>
  <c r="M445"/>
  <c r="O445"/>
  <c r="Q445"/>
  <c r="V445"/>
  <c r="G446"/>
  <c r="G447"/>
  <c r="I447"/>
  <c r="I446" s="1"/>
  <c r="K447"/>
  <c r="M447"/>
  <c r="O447"/>
  <c r="Q447"/>
  <c r="Q446" s="1"/>
  <c r="V447"/>
  <c r="G451"/>
  <c r="M451" s="1"/>
  <c r="I451"/>
  <c r="K451"/>
  <c r="K446" s="1"/>
  <c r="O451"/>
  <c r="O446" s="1"/>
  <c r="Q451"/>
  <c r="V451"/>
  <c r="V446" s="1"/>
  <c r="G455"/>
  <c r="G454" s="1"/>
  <c r="I455"/>
  <c r="K455"/>
  <c r="K454" s="1"/>
  <c r="O455"/>
  <c r="O454" s="1"/>
  <c r="Q455"/>
  <c r="V455"/>
  <c r="V454" s="1"/>
  <c r="G464"/>
  <c r="I464"/>
  <c r="I454" s="1"/>
  <c r="K464"/>
  <c r="M464"/>
  <c r="O464"/>
  <c r="Q464"/>
  <c r="Q454" s="1"/>
  <c r="V464"/>
  <c r="G473"/>
  <c r="G474"/>
  <c r="I474"/>
  <c r="I473" s="1"/>
  <c r="K474"/>
  <c r="M474"/>
  <c r="O474"/>
  <c r="Q474"/>
  <c r="Q473" s="1"/>
  <c r="V474"/>
  <c r="G478"/>
  <c r="M478" s="1"/>
  <c r="I478"/>
  <c r="K478"/>
  <c r="K473" s="1"/>
  <c r="O478"/>
  <c r="O473" s="1"/>
  <c r="Q478"/>
  <c r="V478"/>
  <c r="V473" s="1"/>
  <c r="G484"/>
  <c r="G483" s="1"/>
  <c r="I484"/>
  <c r="K484"/>
  <c r="K483" s="1"/>
  <c r="O484"/>
  <c r="O483" s="1"/>
  <c r="Q484"/>
  <c r="V484"/>
  <c r="V483" s="1"/>
  <c r="G487"/>
  <c r="I487"/>
  <c r="I483" s="1"/>
  <c r="K487"/>
  <c r="M487"/>
  <c r="O487"/>
  <c r="Q487"/>
  <c r="Q483" s="1"/>
  <c r="V487"/>
  <c r="G490"/>
  <c r="G491"/>
  <c r="I491"/>
  <c r="I490" s="1"/>
  <c r="K491"/>
  <c r="M491"/>
  <c r="O491"/>
  <c r="Q491"/>
  <c r="Q490" s="1"/>
  <c r="V491"/>
  <c r="G498"/>
  <c r="M498" s="1"/>
  <c r="I498"/>
  <c r="K498"/>
  <c r="K490" s="1"/>
  <c r="O498"/>
  <c r="O490" s="1"/>
  <c r="Q498"/>
  <c r="V498"/>
  <c r="V490" s="1"/>
  <c r="G501"/>
  <c r="I501"/>
  <c r="K501"/>
  <c r="M501"/>
  <c r="O501"/>
  <c r="Q501"/>
  <c r="V501"/>
  <c r="G504"/>
  <c r="M504" s="1"/>
  <c r="I504"/>
  <c r="K504"/>
  <c r="O504"/>
  <c r="Q504"/>
  <c r="V504"/>
  <c r="G508"/>
  <c r="G507" s="1"/>
  <c r="I508"/>
  <c r="K508"/>
  <c r="K507" s="1"/>
  <c r="O508"/>
  <c r="O507" s="1"/>
  <c r="Q508"/>
  <c r="V508"/>
  <c r="V507" s="1"/>
  <c r="G511"/>
  <c r="I511"/>
  <c r="I507" s="1"/>
  <c r="K511"/>
  <c r="M511"/>
  <c r="O511"/>
  <c r="Q511"/>
  <c r="Q507" s="1"/>
  <c r="V511"/>
  <c r="AE514"/>
  <c r="I20" i="1"/>
  <c r="I19"/>
  <c r="I18"/>
  <c r="F43"/>
  <c r="G23" s="1"/>
  <c r="H42"/>
  <c r="H41"/>
  <c r="H40"/>
  <c r="H39"/>
  <c r="I39" s="1"/>
  <c r="I43" s="1"/>
  <c r="I17" l="1"/>
  <c r="I16"/>
  <c r="I82"/>
  <c r="J81" s="1"/>
  <c r="I42"/>
  <c r="I41"/>
  <c r="I40"/>
  <c r="G26"/>
  <c r="A26"/>
  <c r="A23"/>
  <c r="G28"/>
  <c r="M112" i="13"/>
  <c r="M8"/>
  <c r="G112"/>
  <c r="G8"/>
  <c r="AF141"/>
  <c r="M132"/>
  <c r="M131" s="1"/>
  <c r="M128"/>
  <c r="M127" s="1"/>
  <c r="M124"/>
  <c r="M123" s="1"/>
  <c r="M473" i="12"/>
  <c r="M490"/>
  <c r="M446"/>
  <c r="M306"/>
  <c r="AF514"/>
  <c r="M508"/>
  <c r="M507" s="1"/>
  <c r="M484"/>
  <c r="M483" s="1"/>
  <c r="M455"/>
  <c r="M454" s="1"/>
  <c r="M413"/>
  <c r="M412" s="1"/>
  <c r="M395"/>
  <c r="M388" s="1"/>
  <c r="M338"/>
  <c r="M337" s="1"/>
  <c r="M313"/>
  <c r="M296"/>
  <c r="M295" s="1"/>
  <c r="M274"/>
  <c r="M273" s="1"/>
  <c r="M234"/>
  <c r="M233" s="1"/>
  <c r="M214"/>
  <c r="M213" s="1"/>
  <c r="M197"/>
  <c r="M196" s="1"/>
  <c r="M194"/>
  <c r="M190" s="1"/>
  <c r="M89"/>
  <c r="M75" s="1"/>
  <c r="M57"/>
  <c r="M46" s="1"/>
  <c r="J42" i="1"/>
  <c r="J40"/>
  <c r="J41"/>
  <c r="J39"/>
  <c r="J43" s="1"/>
  <c r="H43"/>
  <c r="J28"/>
  <c r="J26"/>
  <c r="G38"/>
  <c r="F38"/>
  <c r="J23"/>
  <c r="J24"/>
  <c r="J25"/>
  <c r="J27"/>
  <c r="E24"/>
  <c r="E26"/>
  <c r="J66" l="1"/>
  <c r="J58"/>
  <c r="J74"/>
  <c r="J54"/>
  <c r="J62"/>
  <c r="J70"/>
  <c r="J78"/>
  <c r="I21"/>
  <c r="J56"/>
  <c r="J60"/>
  <c r="J64"/>
  <c r="J68"/>
  <c r="J72"/>
  <c r="J76"/>
  <c r="J80"/>
  <c r="J55"/>
  <c r="J57"/>
  <c r="J59"/>
  <c r="J61"/>
  <c r="J63"/>
  <c r="J65"/>
  <c r="J67"/>
  <c r="J69"/>
  <c r="J71"/>
  <c r="J73"/>
  <c r="J75"/>
  <c r="J77"/>
  <c r="J79"/>
  <c r="G24"/>
  <c r="A27" s="1"/>
  <c r="A24"/>
  <c r="J82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<sst xmlns="http://schemas.openxmlformats.org/spreadsheetml/2006/main" count="2959" uniqueCount="838">
  <si>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</si>
  <si>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</si>
  <si>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</si>
  <si>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</si>
  <si>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</si>
  <si>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</si>
  <si>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</si>
  <si>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</si>
  <si>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</si>
  <si>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</si>
  <si>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</si>
  <si>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</si>
  <si>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</si>
  <si>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</si>
  <si>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</si>
  <si>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</si>
  <si>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</si>
  <si>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</si>
  <si>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</si>
  <si>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</si>
  <si>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</si>
  <si>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</si>
  <si>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</si>
  <si>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</si>
  <si>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</si>
  <si>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</si>
  <si>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</si>
  <si>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</si>
  <si>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</si>
  <si>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</si>
  <si>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</si>
  <si>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</si>
  <si>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</si>
  <si>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</si>
  <si>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</si>
  <si>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</si>
  <si>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</si>
  <si>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</si>
  <si>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</si>
  <si>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</si>
  <si>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</si>
  <si>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</si>
  <si>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</si>
  <si>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</si>
  <si>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007</t>
  </si>
  <si>
    <t>ZŠ Na Pěšině- úprava třídy chemie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</si>
  <si>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</si>
  <si>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</si>
  <si>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</si>
  <si>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</si>
  <si>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</si>
  <si>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</si>
  <si>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</si>
  <si>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</si>
  <si>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</si>
  <si>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1</t>
  </si>
  <si>
    <t>2</t>
  </si>
  <si>
    <t>Silnoproudé rozvody</t>
  </si>
  <si>
    <t>Celkem za stavbu</t>
  </si>
  <si>
    <t>CZK</t>
  </si>
  <si>
    <t>#POPS</t>
  </si>
  <si>
    <t>Popis stavby: 007 - ZŠ Na Pěšině- úprava třídy chemie</t>
  </si>
  <si>
    <t>#POPO</t>
  </si>
  <si>
    <t>Popis objektu: SO 01 - ZŠ Na Pěšině- úprava třídy chemie</t>
  </si>
  <si>
    <t>#POPR</t>
  </si>
  <si>
    <t>Popis rozpočtu: 1 - ZŠ Na Pěšině- úprava třídy chemie</t>
  </si>
  <si>
    <t>Popis rozpočtu: 2 - Silnoproudé rozvody</t>
  </si>
  <si>
    <t>Rekapitulace dílů</t>
  </si>
  <si>
    <t>Typ dílu</t>
  </si>
  <si>
    <t>3</t>
  </si>
  <si>
    <t>Svislé a kompletní konstrukce</t>
  </si>
  <si>
    <t>46-M</t>
  </si>
  <si>
    <t>Zemní práce při extr.mont.pracích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</si>
  <si>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</si>
  <si>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</si>
  <si>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</si>
  <si>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</si>
  <si>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</si>
  <si>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</si>
  <si>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</si>
  <si>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</si>
  <si>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</si>
  <si>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</si>
  <si>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</si>
  <si>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</si>
  <si>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</si>
  <si>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</si>
  <si>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DRHR</t>
  </si>
  <si>
    <t>Doplnění rozvaděče HR</t>
  </si>
  <si>
    <t>R1</t>
  </si>
  <si>
    <t>Rozvaděč R1</t>
  </si>
  <si>
    <t>VRN</t>
  </si>
  <si>
    <t>Vedlejší rozpočtové náklady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</si>
  <si>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</si>
  <si>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</si>
  <si>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</si>
  <si>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</si>
  <si>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</si>
  <si>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</si>
  <si>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</si>
  <si>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</si>
  <si>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</si>
  <si>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</si>
  <si>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741</t>
  </si>
  <si>
    <t>Elektroinstalace - silnoproud</t>
  </si>
  <si>
    <t>762</t>
  </si>
  <si>
    <t>Konstrukce tesařské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</si>
  <si>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</si>
  <si>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</si>
  <si>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</si>
  <si>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</si>
  <si>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</si>
  <si>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</si>
  <si>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</si>
  <si>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</si>
  <si>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</si>
  <si>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</si>
  <si>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786</t>
  </si>
  <si>
    <t>Zastiňující technika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</si>
  <si>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</si>
  <si>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</si>
  <si>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</si>
  <si>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</si>
  <si>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</si>
  <si>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</si>
  <si>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</si>
  <si>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</si>
  <si>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</si>
  <si>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</si>
  <si>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</si>
  <si>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</si>
  <si>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</si>
  <si>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</si>
  <si>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</si>
  <si>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</si>
  <si>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</si>
  <si>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</si>
  <si>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</si>
  <si>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</si>
  <si>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</si>
  <si>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</si>
  <si>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</si>
  <si>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</si>
  <si>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</si>
  <si>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</si>
  <si>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</si>
  <si>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</si>
  <si>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</si>
  <si>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</si>
  <si>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</si>
  <si>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</si>
  <si>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</si>
  <si>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</si>
  <si>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</si>
  <si>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349231811R00</t>
  </si>
  <si>
    <t>Přizdívka ostění  z cihel, tl. do 15 cm</t>
  </si>
  <si>
    <t>m2</t>
  </si>
  <si>
    <t>RTS 24/ I</t>
  </si>
  <si>
    <t>RTS 23/ II</t>
  </si>
  <si>
    <t>Práce</t>
  </si>
  <si>
    <t>Běžná</t>
  </si>
  <si>
    <t>POL1_</t>
  </si>
  <si>
    <t xml:space="preserve">vyspravení  otvorů po vybourání zárubní : </t>
  </si>
  <si>
    <t>VV</t>
  </si>
  <si>
    <t xml:space="preserve">cca  0,5m2 na jeden dveřní otvor : </t>
  </si>
  <si>
    <t xml:space="preserve">101/vně 80/197 : </t>
  </si>
  <si>
    <t>0,5</t>
  </si>
  <si>
    <t xml:space="preserve">101/chodba-90/197 : </t>
  </si>
  <si>
    <t xml:space="preserve">101/102 -80/197 : </t>
  </si>
  <si>
    <t xml:space="preserve">103/102 -80/197 : </t>
  </si>
  <si>
    <t xml:space="preserve">103/chodba -80/197 : </t>
  </si>
  <si>
    <t>612421637R00</t>
  </si>
  <si>
    <t>Omítka vnitřní zdiva, MVC, štuková</t>
  </si>
  <si>
    <t xml:space="preserve">vyspravení  otvorů po vybourání zárubní a dozdívky ostění : </t>
  </si>
  <si>
    <t xml:space="preserve">cca  0,5m2 na jeden dveřní otvor-oboustranně : </t>
  </si>
  <si>
    <t>2*0,5</t>
  </si>
  <si>
    <t>632418104RT4</t>
  </si>
  <si>
    <t>Potěr ze SMS Baumit, ruční zpracování, tl. 4 mm Nivello 30 samonivelační, vč. penetrace Grund</t>
  </si>
  <si>
    <t xml:space="preserve">vyrovnávací potěr pod nové nášlapné vrstvy : </t>
  </si>
  <si>
    <t xml:space="preserve">místnost 101-odpočet stupínku 4,13 x 2,4m( bude OSB deska) : </t>
  </si>
  <si>
    <t>86,1</t>
  </si>
  <si>
    <t>-4,13*2,4</t>
  </si>
  <si>
    <t xml:space="preserve">místnost 102 : </t>
  </si>
  <si>
    <t>21,2</t>
  </si>
  <si>
    <t xml:space="preserve">místnost 103 : </t>
  </si>
  <si>
    <t>20,7</t>
  </si>
  <si>
    <t>642942111RT4</t>
  </si>
  <si>
    <t>Osazení zárubní dveřních ocelových, pl. do 2,5 m2 včetně dodávky zárubně 800 x 1970 x 100 mm</t>
  </si>
  <si>
    <t>kus</t>
  </si>
  <si>
    <t xml:space="preserve">pozice 3L : </t>
  </si>
  <si>
    <t xml:space="preserve">zárubeň pro dveře 103/102 : </t>
  </si>
  <si>
    <t xml:space="preserve">pozice 3P : </t>
  </si>
  <si>
    <t xml:space="preserve">zárubeň pro dveře 101/102 : </t>
  </si>
  <si>
    <t xml:space="preserve">zárubeň pro dveře 101/vně : </t>
  </si>
  <si>
    <t>642942111RT5</t>
  </si>
  <si>
    <t>Osazení zárubní dveřních ocelových, pl. do 2,5 m2 včetně dodávky zárubně 900 x 1970 x 100 mm</t>
  </si>
  <si>
    <t xml:space="preserve">pozice 4P : </t>
  </si>
  <si>
    <t xml:space="preserve">zárubeň pro dveře 101/chodba : </t>
  </si>
  <si>
    <t>642945212RT4</t>
  </si>
  <si>
    <t>Osaz.zár.oc.pož.2rám.,posuv +/-7 mm,tl.stěny 100mm včetně dodávky zárubně, š průchodu 800 mm</t>
  </si>
  <si>
    <t xml:space="preserve">zárubeň pro dveře 103/chodba : </t>
  </si>
  <si>
    <t>941955001R00</t>
  </si>
  <si>
    <t>Lešení lehké pomocné, výška podlahy do 1,2 m</t>
  </si>
  <si>
    <t xml:space="preserve">cca půdorysy místností x 0,9 : </t>
  </si>
  <si>
    <t xml:space="preserve">celková plocha =128 m2 : </t>
  </si>
  <si>
    <t>128*0,9</t>
  </si>
  <si>
    <t>952901111R00</t>
  </si>
  <si>
    <t>Vyčištění budov o výšce podlaží do 4 m</t>
  </si>
  <si>
    <t>POL1_1</t>
  </si>
  <si>
    <t xml:space="preserve">půdorysy místností : </t>
  </si>
  <si>
    <t>128</t>
  </si>
  <si>
    <t>968061125R00</t>
  </si>
  <si>
    <t>Vyvěšení dřevěných a plastových dveřních křídel pl. do 2 m2</t>
  </si>
  <si>
    <t xml:space="preserve">vyvěšení dveřních křídel : </t>
  </si>
  <si>
    <t xml:space="preserve">pozice F-bourání : </t>
  </si>
  <si>
    <t>968072455R00</t>
  </si>
  <si>
    <t>Vybourání kovových dveřních zárubní pl. do 2 m2</t>
  </si>
  <si>
    <t xml:space="preserve">vybourání oc. zárubní po vyvěšení dveřních křídel : </t>
  </si>
  <si>
    <t>1*0,8*2</t>
  </si>
  <si>
    <t>1*0,9*2</t>
  </si>
  <si>
    <t>721171808R00</t>
  </si>
  <si>
    <t>Demontáž potrubí z PVC do D 114 mm</t>
  </si>
  <si>
    <t>m</t>
  </si>
  <si>
    <t xml:space="preserve">demontáž stávajícího odpadu : </t>
  </si>
  <si>
    <t xml:space="preserve">pozice E-bourání : </t>
  </si>
  <si>
    <t xml:space="preserve">výměra cca = 17m : </t>
  </si>
  <si>
    <t>17</t>
  </si>
  <si>
    <t>722170801R00</t>
  </si>
  <si>
    <t>Demontáž rozvodů vody z plastů do D 32 mm</t>
  </si>
  <si>
    <t xml:space="preserve">demontáž stávajícího rozvodu studené a teplé vody : </t>
  </si>
  <si>
    <t xml:space="preserve">výměra cca = 2 x 17m : </t>
  </si>
  <si>
    <t>2*17</t>
  </si>
  <si>
    <t>725210821R00</t>
  </si>
  <si>
    <t>Demontáž umyvadel bez výtokových armatur</t>
  </si>
  <si>
    <t>soubor</t>
  </si>
  <si>
    <t xml:space="preserve">demonáž umyvadel : </t>
  </si>
  <si>
    <t xml:space="preserve">pozice O- bourání : </t>
  </si>
  <si>
    <t xml:space="preserve">místnost 101 - 3 ks : </t>
  </si>
  <si>
    <t xml:space="preserve">místnost 102 - 1 ks : </t>
  </si>
  <si>
    <t>728314812R00</t>
  </si>
  <si>
    <t>Demontáž protidešťové žaluzie(mříže) čtyřhranné do 0,45 m2</t>
  </si>
  <si>
    <t xml:space="preserve">demontáž dvou  ks mříží- pozice A-bourání : </t>
  </si>
  <si>
    <t>728415851R00</t>
  </si>
  <si>
    <t>Demontáž ovladače vzduchotechniky</t>
  </si>
  <si>
    <t xml:space="preserve">demontáž původního vypínače vzduchotechniky : </t>
  </si>
  <si>
    <t xml:space="preserve">pozice K- bourání : </t>
  </si>
  <si>
    <t xml:space="preserve">místnost 101 - 1 ks : </t>
  </si>
  <si>
    <t>762522811R00</t>
  </si>
  <si>
    <t>Demontáž podlah s polštáři z prken tl. do 32 mm</t>
  </si>
  <si>
    <t xml:space="preserve">demontáž stupínku-předpoklad dřevo : </t>
  </si>
  <si>
    <t xml:space="preserve">pozice D-bourání : </t>
  </si>
  <si>
    <t xml:space="preserve">v místnosti 101 : </t>
  </si>
  <si>
    <t>2,4*4,23</t>
  </si>
  <si>
    <t>2*2,4*0,19+4,23*0,19</t>
  </si>
  <si>
    <t>767134831R00</t>
  </si>
  <si>
    <t>Demontáž oplechování stěn lamelami</t>
  </si>
  <si>
    <t xml:space="preserve">odstranění plechového kastlíku : </t>
  </si>
  <si>
    <t xml:space="preserve">pozice N- bourání : </t>
  </si>
  <si>
    <t xml:space="preserve">místnost 101 - rozměry cca : </t>
  </si>
  <si>
    <t>(2*0,21+0,5)*3,31</t>
  </si>
  <si>
    <t>776401800R00</t>
  </si>
  <si>
    <t>Demontáž soklíků nebo lišt, pryžových nebo z PVC</t>
  </si>
  <si>
    <t xml:space="preserve">odstranění soklíků stávajících podlah- pozice C-bourání : </t>
  </si>
  <si>
    <t xml:space="preserve">místnost 101 : </t>
  </si>
  <si>
    <t>2*(11,9+7,35)</t>
  </si>
  <si>
    <t>-0,8-0,9-0,8</t>
  </si>
  <si>
    <t>2*(2,9+7,35)</t>
  </si>
  <si>
    <t>-0,8-0,8</t>
  </si>
  <si>
    <t>776511820R00</t>
  </si>
  <si>
    <t>Odstranění PVC a koberců lepených s podložkou</t>
  </si>
  <si>
    <t xml:space="preserve">odstranění PVC : </t>
  </si>
  <si>
    <t xml:space="preserve">pozice C-bourání : </t>
  </si>
  <si>
    <t>776551830R00</t>
  </si>
  <si>
    <t>Sejmutí povlaků volně položených</t>
  </si>
  <si>
    <t xml:space="preserve">odstranění koberce : </t>
  </si>
  <si>
    <t>784402801R00</t>
  </si>
  <si>
    <t>Odstranění malby oškrábáním v místnosti H do 3,8 m</t>
  </si>
  <si>
    <t xml:space="preserve">oškrábání původní malby : </t>
  </si>
  <si>
    <t xml:space="preserve">pozice I + J -bourání : </t>
  </si>
  <si>
    <t xml:space="preserve">místnost 101- pouze stěny, strop ne : </t>
  </si>
  <si>
    <t>2*(11,9+7,35)*3,31</t>
  </si>
  <si>
    <t>2*(2,9+7,35)*3,31</t>
  </si>
  <si>
    <t>650801113R00</t>
  </si>
  <si>
    <t>Demontáž svítidla stropního přisazeného</t>
  </si>
  <si>
    <t xml:space="preserve">demontáže stropních svítidel : </t>
  </si>
  <si>
    <t xml:space="preserve">pozice H - bourání : </t>
  </si>
  <si>
    <t xml:space="preserve">místnost 101 -3 x 7 ks : </t>
  </si>
  <si>
    <t>3*7</t>
  </si>
  <si>
    <t xml:space="preserve">místnost 102 -1 x 4 ks : </t>
  </si>
  <si>
    <t>1*4</t>
  </si>
  <si>
    <t xml:space="preserve">místnost 103 - 1 x 4 ks : </t>
  </si>
  <si>
    <t>9600001</t>
  </si>
  <si>
    <t>Vyklizení nábytku</t>
  </si>
  <si>
    <t>Vlastní</t>
  </si>
  <si>
    <t>Indiv</t>
  </si>
  <si>
    <t xml:space="preserve">vyklizení stávajícího nábytku - místo uskladnění určí investor(popřípadě na skládku) : </t>
  </si>
  <si>
    <t xml:space="preserve">pozice B-bourání : </t>
  </si>
  <si>
    <t xml:space="preserve">40 ks židlí : </t>
  </si>
  <si>
    <t xml:space="preserve">20 ks stolů : </t>
  </si>
  <si>
    <t xml:space="preserve">katedra : </t>
  </si>
  <si>
    <t>900      R02</t>
  </si>
  <si>
    <t>HZS stavební dělník v tarifní třídě 5</t>
  </si>
  <si>
    <t>h</t>
  </si>
  <si>
    <t xml:space="preserve">vyměřování, pasování, přípomoce, cca 10 hodin : </t>
  </si>
  <si>
    <t>10</t>
  </si>
  <si>
    <t>998011001R00</t>
  </si>
  <si>
    <t>Přesun hmot pro budovy zděné výšky do 6 m</t>
  </si>
  <si>
    <t>t</t>
  </si>
  <si>
    <t>2,1</t>
  </si>
  <si>
    <t>713111121R00</t>
  </si>
  <si>
    <t>Montáž tepelné izolace stropů rovných spodem, drátem</t>
  </si>
  <si>
    <t xml:space="preserve">izolace stropu místnosti 101 : </t>
  </si>
  <si>
    <t xml:space="preserve">Akustic SSP2 v tl. 50 mm : </t>
  </si>
  <si>
    <t>713121111RT1</t>
  </si>
  <si>
    <t>Montáž tepelné izolace podlah na sucho, jednovrstvá materiál ve specifikaci</t>
  </si>
  <si>
    <t xml:space="preserve">izolace v stupínku, tl. 140mm : </t>
  </si>
  <si>
    <t>2,4*3,13</t>
  </si>
  <si>
    <t>631509214R</t>
  </si>
  <si>
    <t>Deska akustická ISOVER AKUSTIC SSP2 tl. 50 mm</t>
  </si>
  <si>
    <t>SPCM</t>
  </si>
  <si>
    <t>Specifikace</t>
  </si>
  <si>
    <t>POL3_</t>
  </si>
  <si>
    <t>86,1*1,05</t>
  </si>
  <si>
    <t>63151410R</t>
  </si>
  <si>
    <t>Deska z minerální plsti ISOVER UNI tl. 140 mm</t>
  </si>
  <si>
    <t xml:space="preserve">typ izolace bude upřesněn investorem : </t>
  </si>
  <si>
    <t xml:space="preserve">izolace v stupínku, tl. 140mm-bez ztratného(rošt z hranolů 100 x 140 mm) : </t>
  </si>
  <si>
    <t>998713101R00</t>
  </si>
  <si>
    <t>Přesun hmot pro izolace tepelné, výšky do 6 m</t>
  </si>
  <si>
    <t>Přesun hmot</t>
  </si>
  <si>
    <t>POL7_</t>
  </si>
  <si>
    <t>721176103R00</t>
  </si>
  <si>
    <t>Potrubí HT připojovací, D 50 x 1,8 mm</t>
  </si>
  <si>
    <t>Potrubí včetně tvarovek. Bez zednických výpomocí.</t>
  </si>
  <si>
    <t>POP</t>
  </si>
  <si>
    <t xml:space="preserve">připojovací odpadní potrubí (umyvadla  + myčka) : </t>
  </si>
  <si>
    <t>8,4+1,55+0,7+1+11*0,5</t>
  </si>
  <si>
    <t>721176104R00</t>
  </si>
  <si>
    <t>Potrubí HT připojovací, D 75 x 1,9 mm</t>
  </si>
  <si>
    <t xml:space="preserve">s napojením na stávající stoupačku : </t>
  </si>
  <si>
    <t>2,1+3,5</t>
  </si>
  <si>
    <t>721194105R00</t>
  </si>
  <si>
    <t>Vyvedení odpadních výpustek, D 50 x 1,8 mm</t>
  </si>
  <si>
    <t xml:space="preserve">umyvadllo : </t>
  </si>
  <si>
    <t>11</t>
  </si>
  <si>
    <t xml:space="preserve">myčka : </t>
  </si>
  <si>
    <t>721290111R00</t>
  </si>
  <si>
    <t>Zkouška těsnosti kanalizace vodou DN 125 mm</t>
  </si>
  <si>
    <t xml:space="preserve">zkouška těsnosti (lze nahradit "kouřem") : </t>
  </si>
  <si>
    <t xml:space="preserve">profily DN 50 a 70 : </t>
  </si>
  <si>
    <t>17,15+5,6</t>
  </si>
  <si>
    <t>998721101R00</t>
  </si>
  <si>
    <t>Přesun hmot pro vnitřní kanalizaci, výšky do 6 m</t>
  </si>
  <si>
    <t>722172311R00</t>
  </si>
  <si>
    <t>Potrubí plastové PP-R Instaplast, včetně zednických výpomocí, D 20 x 2,8 mm, PN 16</t>
  </si>
  <si>
    <t>Potrubí včetně tvarovek a zednických výpomocí.</t>
  </si>
  <si>
    <t>Včetně pomocného lešení o výšce podlahy do 1900 mm a pro zatížení do 1,5 kPa.</t>
  </si>
  <si>
    <t xml:space="preserve">studená voda : </t>
  </si>
  <si>
    <t>8,4+1,55+11*0,5</t>
  </si>
  <si>
    <t xml:space="preserve">teplá voda : </t>
  </si>
  <si>
    <t>722172312R00</t>
  </si>
  <si>
    <t>Potrubí plastové PP-R Instaplast, včetně zednických výpomocí, D 25 x 3,5 mm, PN 16</t>
  </si>
  <si>
    <t>2,3+3,5+0,9</t>
  </si>
  <si>
    <t>2,3+3,5</t>
  </si>
  <si>
    <t>722181212RT7</t>
  </si>
  <si>
    <t>Izolace návleková MIRELON PRO tl. stěny 9 mm vnitřní průměr 22 mm</t>
  </si>
  <si>
    <t>V položce je kalkulována dodávka izolační trubice, spon a lepicí pásky.</t>
  </si>
  <si>
    <t>722181212RT8</t>
  </si>
  <si>
    <t>Izolace návleková MIRELON PRO tl. stěny 9 mm vnitřní průměr 25 mm</t>
  </si>
  <si>
    <t>722202442R00</t>
  </si>
  <si>
    <t>Kohout kulový rozeb.s výpustí PP-R INSTAPLAST D 20</t>
  </si>
  <si>
    <t xml:space="preserve">kulové lkohouty - předpoklad uzávěru na studené a teplé vodě : </t>
  </si>
  <si>
    <t>1+1</t>
  </si>
  <si>
    <t>722202221R00</t>
  </si>
  <si>
    <t>Komplet nástěnný MZD PP-R INSTAPLAST, D 20 mm x R 1/2"</t>
  </si>
  <si>
    <t xml:space="preserve">umyvadla 11 ks : </t>
  </si>
  <si>
    <t>722280106R00</t>
  </si>
  <si>
    <t>Tlaková zkouška vodovodního potrubí DN 32 mm</t>
  </si>
  <si>
    <t>Včetně dodávky vody, uzavření a zabezpečení konců potrubí.</t>
  </si>
  <si>
    <t>30,9+12,5</t>
  </si>
  <si>
    <t>722290234R00</t>
  </si>
  <si>
    <t>Proplach a dezinfekce vodovodního potrubí DN 80 mm</t>
  </si>
  <si>
    <t>Včetně dodání desinfekčního prostředku.</t>
  </si>
  <si>
    <t>998722101R00</t>
  </si>
  <si>
    <t>Přesun hmot pro vnitřní vodovod, výšky do 6 m</t>
  </si>
  <si>
    <t>722191132R00</t>
  </si>
  <si>
    <t>Hadice sanitární flexibilní, DN 15, délka 0,4 m</t>
  </si>
  <si>
    <t xml:space="preserve">umyvadla : </t>
  </si>
  <si>
    <t>1*2</t>
  </si>
  <si>
    <t>725017123R00</t>
  </si>
  <si>
    <t>Umyvadlo na šrouby CUBITO, 600 x 450 mm, bílé</t>
  </si>
  <si>
    <t xml:space="preserve">typ umyvadla upřesní investor : </t>
  </si>
  <si>
    <t>725814101R00</t>
  </si>
  <si>
    <t>Ventil rohový s filtrem IVAR.KING DN 15 x DN 10</t>
  </si>
  <si>
    <t xml:space="preserve">ventil rohový : </t>
  </si>
  <si>
    <t>725823111RT1</t>
  </si>
  <si>
    <t>Baterie umyvadlová stojánková, ruční, bez otvírání odpadu standardní</t>
  </si>
  <si>
    <t xml:space="preserve">typ baterií upřesní investor : </t>
  </si>
  <si>
    <t>725860213R00</t>
  </si>
  <si>
    <t>Sifon umyvadlový HL132, D 32/40 mm</t>
  </si>
  <si>
    <t>998725101R00</t>
  </si>
  <si>
    <t>Přesun hmot pro zařizovací předměty, výšky do 6 m</t>
  </si>
  <si>
    <t>0,04</t>
  </si>
  <si>
    <t>53883070R</t>
  </si>
  <si>
    <t>Myčka</t>
  </si>
  <si>
    <t xml:space="preserve">typ myčky upřesní investor : </t>
  </si>
  <si>
    <t>728314113R00</t>
  </si>
  <si>
    <t>Montáž mříže vzduchotechniky do 0,45 m2</t>
  </si>
  <si>
    <t xml:space="preserve">výměna 2 ks mříží na vzt v místnosti 101 : </t>
  </si>
  <si>
    <t>728415522R00</t>
  </si>
  <si>
    <t>Montáž a dodávka ovládání vzduchotechniky</t>
  </si>
  <si>
    <t xml:space="preserve">výměna vypínače VZT v místnosti 101 : </t>
  </si>
  <si>
    <t>42912201R</t>
  </si>
  <si>
    <t>Mříž  krycí</t>
  </si>
  <si>
    <t xml:space="preserve">dodávka mříží na VZTv místnosti 101 : </t>
  </si>
  <si>
    <t>998728101R00</t>
  </si>
  <si>
    <t>Přesun hmot pro vzduchotechniku, výšky do 6 m</t>
  </si>
  <si>
    <t>762512125R00</t>
  </si>
  <si>
    <t>Položení podlahových desek ve dvou vrstvách šroubovaných</t>
  </si>
  <si>
    <t xml:space="preserve">stupínek v místnosti 101 : </t>
  </si>
  <si>
    <t xml:space="preserve">rozměry 3,13 x 2,4  x 0,19 budou upřesněny : </t>
  </si>
  <si>
    <t>3,13*2,4</t>
  </si>
  <si>
    <t>2*2,4*0,19</t>
  </si>
  <si>
    <t>3,13*0,19</t>
  </si>
  <si>
    <t>762526130R00</t>
  </si>
  <si>
    <t>Položení polštářů pod podlahy rozteče do 100 cm</t>
  </si>
  <si>
    <t xml:space="preserve">rozměry 3,13 x 2,4  x 0,19 : </t>
  </si>
  <si>
    <t>762595000R00</t>
  </si>
  <si>
    <t>Spojovací a ochranné prostředky k položení podlah</t>
  </si>
  <si>
    <t>m3</t>
  </si>
  <si>
    <t xml:space="preserve">hranoly : </t>
  </si>
  <si>
    <t>0,31</t>
  </si>
  <si>
    <t xml:space="preserve">OSB desky : </t>
  </si>
  <si>
    <t>19,34*0,025</t>
  </si>
  <si>
    <t>60515229R</t>
  </si>
  <si>
    <t>Hranol stavební SM do 140 x 140 mm, 1 - 4 m</t>
  </si>
  <si>
    <t xml:space="preserve">dodávka polštářů pro stupínek v místnosti 101 : </t>
  </si>
  <si>
    <t>2*3,03*0,1*0,14*1,1</t>
  </si>
  <si>
    <t>1*2,83*0,1*0,14*1,1</t>
  </si>
  <si>
    <t>2*2,5*0,1*0,14*1,1</t>
  </si>
  <si>
    <t>3*1,1*0,1*0,14*1,1</t>
  </si>
  <si>
    <t>3*0,95*0,1*0,14*1,1</t>
  </si>
  <si>
    <t>60726123R</t>
  </si>
  <si>
    <t>Deska dřevoštěpková OSB 3 broušená 4PD, Egger tl. 25 mm</t>
  </si>
  <si>
    <t xml:space="preserve">dodávka desek -dvojnásobná- pro stupínek v místnosti 101 : </t>
  </si>
  <si>
    <t>3,13*2,4*2*1,05</t>
  </si>
  <si>
    <t>2*2,4*0,19*2*1,05</t>
  </si>
  <si>
    <t>4,13*0,19*2*1,05</t>
  </si>
  <si>
    <t>998762102R00</t>
  </si>
  <si>
    <t>Přesun hmot pro tesařské konstrukce, výšky do 12 m</t>
  </si>
  <si>
    <t>766661112R00</t>
  </si>
  <si>
    <t>Montáž dveří do zárubně,otevíravých 1kř.do 0,8 m</t>
  </si>
  <si>
    <t xml:space="preserve">pozice 3L  dveře 800/1970 : </t>
  </si>
  <si>
    <t xml:space="preserve"> dveře 103/102 : </t>
  </si>
  <si>
    <t xml:space="preserve">pozice 3P dveře 800/1970 : </t>
  </si>
  <si>
    <t xml:space="preserve">dveře 101/102 : </t>
  </si>
  <si>
    <t xml:space="preserve">dveře 101/vně : </t>
  </si>
  <si>
    <t>766661122R00</t>
  </si>
  <si>
    <t>Montáž dveří do zárubně,otevíravých 1kř.nad 0,8 m</t>
  </si>
  <si>
    <t xml:space="preserve">pozice 4P dveře 900/1970 : </t>
  </si>
  <si>
    <t xml:space="preserve">dveře 101/chodba : </t>
  </si>
  <si>
    <t>766661413R00</t>
  </si>
  <si>
    <t>Montáž dveří protipožár.1kř.do 80 cm, bez kukátka</t>
  </si>
  <si>
    <t>Dveře s protipožární odolností do 30 minut.</t>
  </si>
  <si>
    <t xml:space="preserve">dveře 103/chodba : </t>
  </si>
  <si>
    <t>766670021R00</t>
  </si>
  <si>
    <t>Montáž kliky a štítku</t>
  </si>
  <si>
    <t xml:space="preserve">pro veškeré dveře = 5 ks : </t>
  </si>
  <si>
    <t>5</t>
  </si>
  <si>
    <t>54914593R</t>
  </si>
  <si>
    <t>Kliky se štítem dveří</t>
  </si>
  <si>
    <t>RTS 21/ II</t>
  </si>
  <si>
    <t>54926062R</t>
  </si>
  <si>
    <t>Zámek stavební obyčejný typ K 103 (60 mm) L/P</t>
  </si>
  <si>
    <t xml:space="preserve">typ zámku upřesní investor : </t>
  </si>
  <si>
    <t>61164032R</t>
  </si>
  <si>
    <t>Dveře vnitřní profilované plné ODYSSEUS 1-křídlé 800 x 1970 mm bílé</t>
  </si>
  <si>
    <t xml:space="preserve">typ dveří upřesní  investor : </t>
  </si>
  <si>
    <t>61164033R</t>
  </si>
  <si>
    <t>Dveře vnitřní profilované plné ODYSSEUS 1-křídlé 900 x 1970 mm bílé bílé</t>
  </si>
  <si>
    <t>61165642R</t>
  </si>
  <si>
    <t>Dveře protipožární EI30 plné 1-křídlé 800 x 1970 mm HPL 0,8</t>
  </si>
  <si>
    <t xml:space="preserve">požární odolnost  EI/EW DP3 : </t>
  </si>
  <si>
    <t>998766101R00</t>
  </si>
  <si>
    <t>Přesun hmot pro truhlářské konstr., výšky do 6 m</t>
  </si>
  <si>
    <t>767131112R00</t>
  </si>
  <si>
    <t>Montáž stěn z plechu spojených svařováním</t>
  </si>
  <si>
    <t xml:space="preserve">obnovení  plechového kastlíku : </t>
  </si>
  <si>
    <t xml:space="preserve">kastlík pro rozvod vody + knalizace- cca : </t>
  </si>
  <si>
    <t>(8,4+1,55+0,7+1+2,1+3,5)*(0,5+2*0,2)</t>
  </si>
  <si>
    <t>767583703R00</t>
  </si>
  <si>
    <t xml:space="preserve">Montáž podhledů </t>
  </si>
  <si>
    <t xml:space="preserve">podhled v místnosti 101 : </t>
  </si>
  <si>
    <t>553601553R</t>
  </si>
  <si>
    <t>Profil obvodový F 15 mm délka 3000 mm Rigips</t>
  </si>
  <si>
    <t xml:space="preserve">profil podhledového roštu- rošt bude upřesněn dílenskou dokumentací : </t>
  </si>
  <si>
    <t xml:space="preserve">profil po obvodu místnosti : </t>
  </si>
  <si>
    <t>2*(11,9+7,33)</t>
  </si>
  <si>
    <t>5536015551R</t>
  </si>
  <si>
    <t>Profil nosný T24 délka 1230 mm Rigips</t>
  </si>
  <si>
    <t xml:space="preserve">cca 12 ks po 11,9m + 19 ks po 7,33m : </t>
  </si>
  <si>
    <t>12*11,9</t>
  </si>
  <si>
    <t>19*7,33</t>
  </si>
  <si>
    <t>595920380R</t>
  </si>
  <si>
    <t>Deska modrá akustická Rigips MA (DF) Activ´Air, 2000 x 1250 x 12,5 mm</t>
  </si>
  <si>
    <t xml:space="preserve">deska Rigips Rigitone  R8-15-20 Activ Air : </t>
  </si>
  <si>
    <t>86,1*1,1</t>
  </si>
  <si>
    <t>998767101R00</t>
  </si>
  <si>
    <t>Přesun hmot pro zámečnické konstr., výšky do 6 m</t>
  </si>
  <si>
    <t>776101101R00</t>
  </si>
  <si>
    <t>Vysávání podlah prům.vysavačem pod povlak.podlahy</t>
  </si>
  <si>
    <t xml:space="preserve">příprava podkladu pod položení PVC : </t>
  </si>
  <si>
    <t>776421100RU1</t>
  </si>
  <si>
    <t>Lepení podlahových soklíků z PVC a vinylu včetně dodávky soklíku PVC</t>
  </si>
  <si>
    <t>776431020R00</t>
  </si>
  <si>
    <t>Lepení podlahových soklíků z kobercových pásů</t>
  </si>
  <si>
    <t>776521100RU3</t>
  </si>
  <si>
    <t>Lepení povlak.podlah z pásů PVC na Chemopren včetně podlahoviny Novoflor standard tl. 1,5 mm</t>
  </si>
  <si>
    <t xml:space="preserve">typ PVC upřesní investor : </t>
  </si>
  <si>
    <t xml:space="preserve">zátěžová třída 43 : </t>
  </si>
  <si>
    <t>776572110RU1</t>
  </si>
  <si>
    <t>Položení volné podlah z pásů textilních včetně koberce typu Jekor</t>
  </si>
  <si>
    <t xml:space="preserve">typ koberce upřesní investor : </t>
  </si>
  <si>
    <t>998776101R00</t>
  </si>
  <si>
    <t>Přesun hmot pro podlahy povlakové, výšky do 6 m</t>
  </si>
  <si>
    <t>783122110R00</t>
  </si>
  <si>
    <t>Nátěr syntetický OK "A" dvojnásobný</t>
  </si>
  <si>
    <t xml:space="preserve">nátěr vzduchotechniky : </t>
  </si>
  <si>
    <t>5*2*0,5</t>
  </si>
  <si>
    <t>5*2*0,3</t>
  </si>
  <si>
    <t>783322120R00</t>
  </si>
  <si>
    <t>Nátěr syntetický ocel. radiát. článků 1x +1x email</t>
  </si>
  <si>
    <t xml:space="preserve">nátěr 6 ks radiátorů žebrových rozměrů 870 x 715 mm : </t>
  </si>
  <si>
    <t>6*2*0,87*0,715</t>
  </si>
  <si>
    <t>784161101R00</t>
  </si>
  <si>
    <t>Penetrace podkladu nátěrem HET, A - Grund 1x</t>
  </si>
  <si>
    <t xml:space="preserve">místnost 101- pouze stěny, strop ne- podhled : </t>
  </si>
  <si>
    <t>784164112R00</t>
  </si>
  <si>
    <t>Malba latexová HET univerzál., bílá, bez penetr.2x</t>
  </si>
  <si>
    <t>786612200R00</t>
  </si>
  <si>
    <t>Montáž rolet textilních</t>
  </si>
  <si>
    <t xml:space="preserve">montáž vnitřních rolet : </t>
  </si>
  <si>
    <t xml:space="preserve">místnost 101  4 ks  2330 x 2330 : </t>
  </si>
  <si>
    <t>4*2,33*2,33</t>
  </si>
  <si>
    <t>61140029R</t>
  </si>
  <si>
    <t>Roleta plisovaná vnitřní 2330 x 2330 mm</t>
  </si>
  <si>
    <t xml:space="preserve">typ rolet upřesní investor : </t>
  </si>
  <si>
    <t xml:space="preserve">dodávka rolet : </t>
  </si>
  <si>
    <t>4</t>
  </si>
  <si>
    <t>799001</t>
  </si>
  <si>
    <t xml:space="preserve">Měření dozvuku v učebně </t>
  </si>
  <si>
    <t xml:space="preserve">systém měření dozvuku v učebně bude upřesněn : </t>
  </si>
  <si>
    <t>799002</t>
  </si>
  <si>
    <t>Měření denního a umělého osvětlení</t>
  </si>
  <si>
    <t xml:space="preserve">systém měření osvětlení v učebně bude upřesněn : </t>
  </si>
  <si>
    <t>979082318R00</t>
  </si>
  <si>
    <t>Vodorovná doprava suti a hmot po suchu do 6000 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</si>
  <si>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</si>
  <si>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</si>
  <si>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</si>
  <si>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</si>
  <si>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odvoz  na skládku , viz hmotnost demontáže - bourání =1,196t : </t>
  </si>
  <si>
    <t>1,196</t>
  </si>
  <si>
    <t>979082319R00</t>
  </si>
  <si>
    <t>Příplatek k vodor.dopravě po suchu, dalších 1000 m</t>
  </si>
  <si>
    <t xml:space="preserve">uvažováno na skládku do 13 km, tzn 13-6= 7 x množství : </t>
  </si>
  <si>
    <t>7*1,196</t>
  </si>
  <si>
    <t>979087212R00</t>
  </si>
  <si>
    <t xml:space="preserve">Nakládání suti na dopravní prostředky </t>
  </si>
  <si>
    <t xml:space="preserve">viz hmotnost demontáže -bourání =1,196t : </t>
  </si>
  <si>
    <t>979990107R00</t>
  </si>
  <si>
    <t xml:space="preserve">Poplatek za uložení suti </t>
  </si>
  <si>
    <t xml:space="preserve">dodavatel použije ceníkové ceny vybrané skládky : </t>
  </si>
  <si>
    <t>005121 R</t>
  </si>
  <si>
    <t>Zařízení staveniště</t>
  </si>
  <si>
    <t>Soubor</t>
  </si>
  <si>
    <t>POL99_1</t>
  </si>
  <si>
    <t>Veškeré náklady spojené s vybudováním, provozem a odstraněním zařízení staveniště.</t>
  </si>
  <si>
    <t>VRN2</t>
  </si>
  <si>
    <t>Přesun stavebních kapacit</t>
  </si>
  <si>
    <t>SUM</t>
  </si>
  <si>
    <t>Poznámky uchazeče k zadání</t>
  </si>
  <si>
    <t>POPUZIV</t>
  </si>
  <si>
    <t>END</t>
  </si>
  <si>
    <t>741372062</t>
  </si>
  <si>
    <t>Montáž svítidlo LED interiérové přisazené stropní hranaté nebo kruhové přes 0,09 do 0,36 m2 se zapojením vodičů</t>
  </si>
  <si>
    <t>URS</t>
  </si>
  <si>
    <t>ÚRS 23 02</t>
  </si>
  <si>
    <t>POL1_7</t>
  </si>
  <si>
    <t>A</t>
  </si>
  <si>
    <t>Svítidlo A - jednookruhové LED, 230 V, 36 W, IP40 sv. zdroj: 1x 36 W, 4750 lm, Ra 83, 4000K</t>
  </si>
  <si>
    <t>ks</t>
  </si>
  <si>
    <t>POL3_0</t>
  </si>
  <si>
    <t>C</t>
  </si>
  <si>
    <t>Svítidlo C - jednookruhové LED, 230 V, 50 W, IP20 sv. zdroj: 1x 50,26 W, 6147,51 lm, Ra 80, 4000K, předřadník DALI</t>
  </si>
  <si>
    <t>D</t>
  </si>
  <si>
    <t>Svítidlo D - jednookruhové LED, 230 V, 16W, IP20 sv. zdroj: 1x 16 W, 2000 lm, Ra 80, 4000K, předřadník DALI</t>
  </si>
  <si>
    <t>NOC</t>
  </si>
  <si>
    <t>Svítidlo NOC - nouzové LED, 230 V, IP54 sv. zdroj: 277 lm, 6500K optika: antipanika baterie: LiFePO4 s 3 hodinovou kapacitou způsob testování: autotest</t>
  </si>
  <si>
    <t>RTC DALI</t>
  </si>
  <si>
    <t>Montáž řídící jednotka RTC DALI</t>
  </si>
  <si>
    <t>RTCDALI</t>
  </si>
  <si>
    <t>řídící jednotka RTC DALI s funkcí RTC (real time control), 220-240 V, 50/60 Hz 0,3 - 3W, Bluetooth® 4.0, IP20, 96 mA</t>
  </si>
  <si>
    <t>Pol1</t>
  </si>
  <si>
    <t>Montáž DALI aktor</t>
  </si>
  <si>
    <t>DALI aktor pod tlačítkem montáž do krabice pod vypínač napětí:    16 V DC výkon:    0,1 W ~ 6 mA komunikační protokol:  DALI-2 krytí: IP20</t>
  </si>
  <si>
    <t>011464000</t>
  </si>
  <si>
    <t>Měření (monitoring) úrovně osvětlení</t>
  </si>
  <si>
    <t>kpl</t>
  </si>
  <si>
    <t>741112061</t>
  </si>
  <si>
    <t>Montáž krabice přístrojová zapuštěná plastová kruhová</t>
  </si>
  <si>
    <t>34571451</t>
  </si>
  <si>
    <t>krabice pod omítku PVC přístrojová kruhová D 70mm hluboká</t>
  </si>
  <si>
    <t>8595568932358</t>
  </si>
  <si>
    <t>Krabice KPZ-1 PO přístrojová</t>
  </si>
  <si>
    <t>741310112</t>
  </si>
  <si>
    <t>Montáž ovladač (polo)zapuštěný bezšroubové připojení 1/0-tlačítkový zapínací se zapojením vodičů</t>
  </si>
  <si>
    <t>34539021</t>
  </si>
  <si>
    <t>přístroj ovládače zapínacího, řazení 1/0, 1/0S, 1/0So bezšroubové svorky</t>
  </si>
  <si>
    <t>34539049</t>
  </si>
  <si>
    <t>kryt spínače jednoduchý</t>
  </si>
  <si>
    <t>34539059</t>
  </si>
  <si>
    <t>rámeček jednonásobný</t>
  </si>
  <si>
    <t>741112101</t>
  </si>
  <si>
    <t>Montáž rozvodka zapuštěná plastová kruhová</t>
  </si>
  <si>
    <t>34571457</t>
  </si>
  <si>
    <t>krabice pod omítku PVC odbočná kruhová D 70mm s víčkem</t>
  </si>
  <si>
    <t>741130021</t>
  </si>
  <si>
    <t>Ukončení vodič izolovaný do 2,5 mm2 na svorkovnici</t>
  </si>
  <si>
    <t>2273-205</t>
  </si>
  <si>
    <t>Svorka 2273-205 spojovací Compact, krabicová, žlutá/transtparentní</t>
  </si>
  <si>
    <t>KS</t>
  </si>
  <si>
    <t>741110511</t>
  </si>
  <si>
    <t>Montáž lišta a kanálek vkládací šířky do 60 mm s víčkem</t>
  </si>
  <si>
    <t>34571002</t>
  </si>
  <si>
    <t>lišta elektroinstalační hranatá PVC 60x40mm</t>
  </si>
  <si>
    <t>741310125</t>
  </si>
  <si>
    <t>Montáž přepínač (polo)zapuštěný bezšroubové připojení 6+6-dvojitý střídavý se zapojením vodičů</t>
  </si>
  <si>
    <t>34539017</t>
  </si>
  <si>
    <t>přístroj přepínače střídavého dvojitého, řazení 6+6(6+1) bezšroubové svorky</t>
  </si>
  <si>
    <t>34539050</t>
  </si>
  <si>
    <t>kryt spínače dělený</t>
  </si>
  <si>
    <t>741310402</t>
  </si>
  <si>
    <t>Montáž spínač tří/čtyřpólový nástěnný do 25 A prostředí normální se zapojením vodičů</t>
  </si>
  <si>
    <t>GAZ025</t>
  </si>
  <si>
    <t>Spínač GAZ025 25A 3P v krytu IP65</t>
  </si>
  <si>
    <t>741313004</t>
  </si>
  <si>
    <t>Montáž zásuvka (polo)zapuštěná bezšroubové připojení 2x(2P+PE) dvojnásobná šikmá se zapojením vodičů</t>
  </si>
  <si>
    <t>34555242</t>
  </si>
  <si>
    <t>zásuvka zápustná dvojnásobná, šikmá, sclonkami, bezšroubové svorky</t>
  </si>
  <si>
    <t>210220321R00</t>
  </si>
  <si>
    <t>Montáž svorek hromosvodných na potrubí typ Bernard se zhotovením pásku</t>
  </si>
  <si>
    <t>I131307</t>
  </si>
  <si>
    <t>Svorka ZSA 16 zemnící</t>
  </si>
  <si>
    <t>I142708</t>
  </si>
  <si>
    <t>Uzemňovací pásek Cu pro ZS16, délka 0,5 m</t>
  </si>
  <si>
    <t>741112072</t>
  </si>
  <si>
    <t>Montáž krabice přístrojová lištová plastová dvojitá</t>
  </si>
  <si>
    <t>345715829R</t>
  </si>
  <si>
    <t>Krabice LK 80x28 2T lištová</t>
  </si>
  <si>
    <t>741313002</t>
  </si>
  <si>
    <t>Montáž zásuvka (polo)zapuštěná bezšroubové připojení 2P+PE dvojí zapojení - průběžná se zapojením vodičů</t>
  </si>
  <si>
    <t>34555241</t>
  </si>
  <si>
    <t>přístroj zásuvky zápustné jednonásobné, krytka s clonkami, bezšroubové svorky</t>
  </si>
  <si>
    <t>34539060</t>
  </si>
  <si>
    <t>rámeček dvojnásobný</t>
  </si>
  <si>
    <t>741231011</t>
  </si>
  <si>
    <t>Montáž svorkovnice do rozvaděčů - stoupačková</t>
  </si>
  <si>
    <t>563200</t>
  </si>
  <si>
    <t>Svorka DEHN K12 ekvipotenciální</t>
  </si>
  <si>
    <t>34539062</t>
  </si>
  <si>
    <t>rámeček čtyřnásobný</t>
  </si>
  <si>
    <t>741112071</t>
  </si>
  <si>
    <t>Montáž krabice přístrojová lištová plast jednoduchá</t>
  </si>
  <si>
    <t>345715388R</t>
  </si>
  <si>
    <t>Krabice LK 80x28 T lištová</t>
  </si>
  <si>
    <t>220490847</t>
  </si>
  <si>
    <t>Montáž zásuvky pro 1 datový port</t>
  </si>
  <si>
    <t>37451022</t>
  </si>
  <si>
    <t>kryt zásuvky komunikační (pro nosnou masku)</t>
  </si>
  <si>
    <t>5014A-B1018</t>
  </si>
  <si>
    <t>Maska 5014A-B1018 (1764-0-0182)</t>
  </si>
  <si>
    <t>RJ45C5U</t>
  </si>
  <si>
    <t>Tělo RJ45C5U zásuvky datové Modular</t>
  </si>
  <si>
    <t>742320001</t>
  </si>
  <si>
    <t>Montáž elektrického zámku s mechanickým přepínačem otevřeno/zavřeno</t>
  </si>
  <si>
    <t>54978003</t>
  </si>
  <si>
    <t>zámek elektrický s mechanickým přepínačem 12V</t>
  </si>
  <si>
    <t>2924003</t>
  </si>
  <si>
    <t>Montáý zásuvka BU-P2269 na banánky</t>
  </si>
  <si>
    <t>Zásuvka BU-P2269 na banánky červená, černá</t>
  </si>
  <si>
    <t>742320031</t>
  </si>
  <si>
    <t>Montáž napájecího zdroje pro elektrický zámek</t>
  </si>
  <si>
    <t>38227040</t>
  </si>
  <si>
    <t>zdroj napájecí domácího telefonu</t>
  </si>
  <si>
    <t>220410101R00</t>
  </si>
  <si>
    <t>Montáž usměrňovače 220 V/6,12,24 do 75 W</t>
  </si>
  <si>
    <t>5312.1</t>
  </si>
  <si>
    <t>Z2 - Statron 5312.1 laboratorní zdroj s nastavitelným napětím Kalibrováno dle (DAkkS) 0 - 25 V/AC 10 A 530 W</t>
  </si>
  <si>
    <t>Pol23</t>
  </si>
  <si>
    <t>Montáž vypínač otočný pro otevření el. zámků dveří skříněk, ve kterých se v lavicích nacházejí koncové prvky</t>
  </si>
  <si>
    <t>vypínač otočný pro otevření el. zámků dveří skříněk, ve kterých se v lavicích nacházejí koncové prvky</t>
  </si>
  <si>
    <t>741110041</t>
  </si>
  <si>
    <t>Montáž trubka plastová ohebná D přes 11 do 23 mm uložená pevně</t>
  </si>
  <si>
    <t>34571152</t>
  </si>
  <si>
    <t>trubka elektroinstalační ohebná z PH, D 12/20mm</t>
  </si>
  <si>
    <t>742124003</t>
  </si>
  <si>
    <t>Montáž kabelů datových FTP, UTP, STP pro vnitřní rozvody pevně</t>
  </si>
  <si>
    <t>34121263</t>
  </si>
  <si>
    <t>kabel datový jádro Cu plné plášť PVC (U/UTP) kategorie 6</t>
  </si>
  <si>
    <t>742124011</t>
  </si>
  <si>
    <t>Montáž kabelů datových optických pro vnitřní rozvody do trubky zatažením</t>
  </si>
  <si>
    <t>34123050</t>
  </si>
  <si>
    <t>kabel datový optický OS univerzální 12 vláken 9/125 plášť FR-LSOH</t>
  </si>
  <si>
    <t>Pol25</t>
  </si>
  <si>
    <t>Napojení datového kabelu do stávajícího rozvaděče RACK</t>
  </si>
  <si>
    <t>741112001</t>
  </si>
  <si>
    <t>Montáž krabice zapuštěná plastová kruhová</t>
  </si>
  <si>
    <t>8595057600140</t>
  </si>
  <si>
    <t>krabice KO 125_KA</t>
  </si>
  <si>
    <t>741110043</t>
  </si>
  <si>
    <t>Montáž trubka plastová ohebná D přes 35 mm uložená pevně</t>
  </si>
  <si>
    <t>34571076</t>
  </si>
  <si>
    <t>trubka elektroinstalační ohebná z PVC (EN) 2350</t>
  </si>
  <si>
    <t>741910414</t>
  </si>
  <si>
    <t>Montáž žlab kovový šířky do 250 mm bez víka</t>
  </si>
  <si>
    <t>741110541</t>
  </si>
  <si>
    <t>Montáž lišta a kanálek - přepážka podélná oddělovací</t>
  </si>
  <si>
    <t>8595057644304</t>
  </si>
  <si>
    <t>Příchytka na podlahu VMB 200_S Sendzimir - pozink</t>
  </si>
  <si>
    <t>311718504R</t>
  </si>
  <si>
    <t>KPO 8X97_PO KOTVA PRŮVLAKOVÁ Sendzimir - pozink</t>
  </si>
  <si>
    <t>8595057627581</t>
  </si>
  <si>
    <t>KABELOVÝ ŽLAB S INTEGROVANOU SPOJKOU KZI 60X200X0.75_S Sendzimir - pozink</t>
  </si>
  <si>
    <t>30909301R</t>
  </si>
  <si>
    <t>NSM 6X10_ZNCR ŠROUB VRATOVÝ + MATICE S LÍMCEM Galvanicky zinkováno</t>
  </si>
  <si>
    <t>8595057627734</t>
  </si>
  <si>
    <t>P 60_S PŘEPÁŽKA  Sendzimir - pozink</t>
  </si>
  <si>
    <t>8595057629424</t>
  </si>
  <si>
    <t>VÍKO KABELOVÉHO ŽLABU V 200_S Sendzimir - pozink</t>
  </si>
  <si>
    <t>5531200604R</t>
  </si>
  <si>
    <t>VU_GMT ÚCHYT VÍKA Geomet</t>
  </si>
  <si>
    <t>8595057629592</t>
  </si>
  <si>
    <t>CTS 100_S Třmen závěsný Sendzimir - pozink</t>
  </si>
  <si>
    <t>8595057627567</t>
  </si>
  <si>
    <t>KZI 60X100X0.75_S KABELOVÝ ŽLAB S INTEGROVANOU SPOJKOU Sendzimir - pozink</t>
  </si>
  <si>
    <t>8595057629783</t>
  </si>
  <si>
    <t>V 100_S VÍKO KABELOVÉHO ŽLABU Sendzimir - pozink</t>
  </si>
  <si>
    <t>741122011</t>
  </si>
  <si>
    <t>Montáž kabel Cu bez ukončení uložený pod omítku plný kulatý 2x1,5 až 2,5 mm2 (např. CYKY)</t>
  </si>
  <si>
    <t>34111005</t>
  </si>
  <si>
    <t>kabel instalační jádro Cu plné izolace PVC plášť PVC 450/750V (CYKY) 2x1,5mm2</t>
  </si>
  <si>
    <t>741122611</t>
  </si>
  <si>
    <t>Montáž kabel Cu plný kulatý žíla 3x1,5 až 6 mm2 uložený pevně (např. CYKY)</t>
  </si>
  <si>
    <t>34111030</t>
  </si>
  <si>
    <t>kabel instalační jádro Cu plné izolace PVC plášť PVC 450/750V (CYKY) 3x1,5mm2</t>
  </si>
  <si>
    <t>741122641</t>
  </si>
  <si>
    <t>Montáž kabel Cu plný kulatý žíla 5x1,5 až 2,5 mm2 uložený pevně (např. CYKY)</t>
  </si>
  <si>
    <t>34111090</t>
  </si>
  <si>
    <t>kabel instalační jádro Cu plné izolace PVC plášť PVC 450/750V (CYKY) 5x1,5mm2</t>
  </si>
  <si>
    <t>741122643</t>
  </si>
  <si>
    <t>Montáž kabel Cu plný kulatý žíla 5x10 mm2 uložený pevně (např. CYKY)</t>
  </si>
  <si>
    <t>34113034</t>
  </si>
  <si>
    <t>kabel instalační jádro Cu plné izolace PVC plášť PVC 450/750V (CYKY) 5x10mm2</t>
  </si>
  <si>
    <t>741122015</t>
  </si>
  <si>
    <t>Montáž kabel Cu bez ukončení uložený pod omítku plný kulatý 3x1,5 mm2 (např. CYKY)</t>
  </si>
  <si>
    <t>741122031</t>
  </si>
  <si>
    <t>Montáž kabel Cu bez ukončení uložený pod omítku plný kulatý 5x1,5 až 2,5 mm2 (např. CYKY)</t>
  </si>
  <si>
    <t>741120301</t>
  </si>
  <si>
    <t>Montáž vodič Cu izolovaný plný a laněný s PVC pláštěm žíla 0,55-16 mm2 pevně (např. CY, CHAH-V)</t>
  </si>
  <si>
    <t>34141027</t>
  </si>
  <si>
    <t>vodič propojovací flexibilní jádro Cu lanované izolace PVC 450/750V (H07V-K) 1x6mm2</t>
  </si>
  <si>
    <t>34111036</t>
  </si>
  <si>
    <t>kabel instalační jádro Cu plné izolace PVC plášť PVC 450/750V (CYKY) 3x2,5mm2</t>
  </si>
  <si>
    <t>741122016</t>
  </si>
  <si>
    <t>Montáž kabel Cu bez ukončení uložený pod omítku plný kulatý 3x2,5 až 6 mm2 (např. CYKY)</t>
  </si>
  <si>
    <t>741120501</t>
  </si>
  <si>
    <t>Montáž kabelů flexibilních Cu lehkých a středních do 7 žil uložených volně (např. CGSG)</t>
  </si>
  <si>
    <t>34145254.1</t>
  </si>
  <si>
    <t>kabel propojovací flexibilní jádro Cu lanované izolace PVC 300/300V (V03VH-H) 2x1,50mm2</t>
  </si>
  <si>
    <t>34145254.2</t>
  </si>
  <si>
    <t>kabel propojovací flexibilní jádro Cu lanované izolace PVC 300/300V (V03VH-H) 2x2,50mm2</t>
  </si>
  <si>
    <t>741810002</t>
  </si>
  <si>
    <t>Celková prohlídka elektrického rozvodu a zařízení přes 100 000 do 500 000,- Kč</t>
  </si>
  <si>
    <t>K002</t>
  </si>
  <si>
    <t>Demontáž stávající zařízení</t>
  </si>
  <si>
    <t>RACK</t>
  </si>
  <si>
    <t>Rozvaděč RACK dle požadavku investora</t>
  </si>
  <si>
    <t>741210102</t>
  </si>
  <si>
    <t>Montáž rozváděčů litinových, hliníkových nebo plastových sestava do 100 kg</t>
  </si>
  <si>
    <t>283048</t>
  </si>
  <si>
    <t>Skříň BF-U-3/72-C pod omítku, plechová dvířka,IP30</t>
  </si>
  <si>
    <t>178979</t>
  </si>
  <si>
    <t>Záslepka BS 12TE lámatelná pro výřezy 45mm, 12 modulů TE, šedá</t>
  </si>
  <si>
    <t>107913</t>
  </si>
  <si>
    <t>Schránka LAB-BAG na dokumenty A4</t>
  </si>
  <si>
    <t>276268</t>
  </si>
  <si>
    <t>Spínač IS-32/3 (Z-SE-32/3) 3TE</t>
  </si>
  <si>
    <t>167626</t>
  </si>
  <si>
    <t>Svodič SPCT2-460-3 +NPE přepětí třídy C</t>
  </si>
  <si>
    <t>262674</t>
  </si>
  <si>
    <t>Jistič 10B/1 PL7</t>
  </si>
  <si>
    <t>263534</t>
  </si>
  <si>
    <t>Chránič 16B/1N/0,03 PFL7</t>
  </si>
  <si>
    <t>262676</t>
  </si>
  <si>
    <t>Jistič 16B/1 PL7</t>
  </si>
  <si>
    <t>PMR1</t>
  </si>
  <si>
    <t>Podružný materiál</t>
  </si>
  <si>
    <t>MOR1</t>
  </si>
  <si>
    <t>Montáže a protokoly</t>
  </si>
  <si>
    <t>263391</t>
  </si>
  <si>
    <t>Jistič 25B/3 PL7</t>
  </si>
  <si>
    <t>PMHR</t>
  </si>
  <si>
    <t>MOHR</t>
  </si>
  <si>
    <t>468101413</t>
  </si>
  <si>
    <t>Vysekání rýh pro montáž trubek a kabelů v cihelných zdech hl do 3 cm a š přes 5 do 7 cm</t>
  </si>
  <si>
    <t>460710033</t>
  </si>
  <si>
    <t>Vyplnění a omítnutí rýh při elektroinstalacích ve stěnách hl do 3 cm a š přes 5 do 7 cm</t>
  </si>
  <si>
    <t>468091311</t>
  </si>
  <si>
    <t>Vysekání kapes a výklenků ve zdivu cihelném pro krabice 7x7x5 cm</t>
  </si>
  <si>
    <t>141R00</t>
  </si>
  <si>
    <t>Přirážka za podružný materiál</t>
  </si>
  <si>
    <t>013254000</t>
  </si>
  <si>
    <t>Dokumentace skutečného provedení stavby</t>
  </si>
  <si>
    <t>034002000</t>
  </si>
  <si>
    <t>Zabezpečení staveniště</t>
  </si>
  <si>
    <t>065002000</t>
  </si>
  <si>
    <t>Mimostaveništní doprava materiálů</t>
  </si>
  <si>
    <t>071103000</t>
  </si>
  <si>
    <t>Provoz investora</t>
  </si>
  <si>
    <t>201      R00</t>
  </si>
  <si>
    <t>Podíl přidružených výkonů</t>
  </si>
  <si>
    <t>Montážní přirážka</t>
  </si>
  <si>
    <t>POL9_</t>
  </si>
  <si>
    <t>202      R00</t>
  </si>
  <si>
    <t>Zednické výpomoci</t>
  </si>
  <si>
    <t>00R00</t>
  </si>
  <si>
    <t>Likvidace odpadu, odvoz suti a vybouraných hmot na skládku,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</si>
</sst>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5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 t="s">
        <v>52</v>
      </c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SUMIF(F54:F81,A16,I54:I81)+SUMIF(F54:F81,"PSU",I54:I81)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SUMIF(F54:F81,A17,I54:I81)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SUMIF(F54:F81,A18,I54:I81)</f>
        <v>0</v>
      </c>
      <c r="J18" s="85"/>
    </row>
    <row r="19" spans="1:10" ht="23.25" customHeight="1">
      <c r="A19" s="196" t="s">
        <v>124</v>
      </c>
      <c r="B19" s="38" t="s">
        <v>29</v>
      </c>
      <c r="C19" s="62"/>
      <c r="D19" s="63"/>
      <c r="E19" s="83"/>
      <c r="F19" s="84"/>
      <c r="G19" s="83"/>
      <c r="H19" s="84"/>
      <c r="I19" s="83">
        <f>SUMIF(F54:F81,A19,I54:I81)</f>
        <v>0</v>
      </c>
      <c r="J19" s="85"/>
    </row>
    <row r="20" spans="1:10" ht="23.25" customHeight="1">
      <c r="A20" s="196" t="s">
        <v>125</v>
      </c>
      <c r="B20" s="38" t="s">
        <v>30</v>
      </c>
      <c r="C20" s="62"/>
      <c r="D20" s="63"/>
      <c r="E20" s="83"/>
      <c r="F20" s="84"/>
      <c r="G20" s="83"/>
      <c r="H20" s="84"/>
      <c r="I20" s="83">
        <f>SUMIF(F54:F81,A20,I54:I81)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>
      <c r="A39" s="136">
        <v>1</v>
      </c>
      <c r="B39" s="146" t="s">
        <v>53</v>
      </c>
      <c r="C39" s="147"/>
      <c r="D39" s="147"/>
      <c r="E39" s="147"/>
      <c r="F39" s="148">
        <f>'SO 01 1 Pol'!AE514+'SO 01 2 Pol'!AE141</f>
        <v>0</v>
      </c>
      <c r="G39" s="149">
        <f>'SO 01 1 Pol'!AF514+'SO 01 2 Pol'!AF141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>
      <c r="A40" s="136">
        <v>2</v>
      </c>
      <c r="B40" s="152" t="s">
        <v>54</v>
      </c>
      <c r="C40" s="153" t="s">
        <v>45</v>
      </c>
      <c r="D40" s="153"/>
      <c r="E40" s="153"/>
      <c r="F40" s="154">
        <f>'SO 01 1 Pol'!AE514+'SO 01 2 Pol'!AE141</f>
        <v>0</v>
      </c>
      <c r="G40" s="155">
        <f>'SO 01 1 Pol'!AF514+'SO 01 2 Pol'!AF141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>
      <c r="A41" s="136">
        <v>3</v>
      </c>
      <c r="B41" s="157" t="s">
        <v>55</v>
      </c>
      <c r="C41" s="147" t="s">
        <v>45</v>
      </c>
      <c r="D41" s="147"/>
      <c r="E41" s="147"/>
      <c r="F41" s="158">
        <f>'SO 01 1 Pol'!AE514</f>
        <v>0</v>
      </c>
      <c r="G41" s="150">
        <f>'SO 01 1 Pol'!AF514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>
      <c r="A42" s="136">
        <v>3</v>
      </c>
      <c r="B42" s="157" t="s">
        <v>56</v>
      </c>
      <c r="C42" s="147" t="s">
        <v>57</v>
      </c>
      <c r="D42" s="147"/>
      <c r="E42" s="147"/>
      <c r="F42" s="158">
        <f>'SO 01 2 Pol'!AE141</f>
        <v>0</v>
      </c>
      <c r="G42" s="150">
        <f>'SO 01 2 Pol'!AF141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>
      <c r="A43" s="136"/>
      <c r="B43" s="159" t="s">
        <v>58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>
      <c r="A45" t="s">
        <v>60</v>
      </c>
      <c r="B45" t="s">
        <v>61</v>
      </c>
    </row>
    <row r="46" spans="1:10">
      <c r="A46" t="s">
        <v>62</v>
      </c>
      <c r="B46" t="s">
        <v>63</v>
      </c>
    </row>
    <row r="47" spans="1:10">
      <c r="A47" t="s">
        <v>64</v>
      </c>
      <c r="B47" t="s">
        <v>65</v>
      </c>
    </row>
    <row r="48" spans="1:10">
      <c r="A48" t="s">
        <v>64</v>
      </c>
      <c r="B48" t="s">
        <v>66</v>
      </c>
    </row>
    <row r="51" spans="1:10" ht="15.75">
      <c r="B51" s="175" t="s">
        <v>67</v>
      </c>
    </row>
    <row r="53" spans="1:10" ht="25.5" customHeight="1">
      <c r="A53" s="177"/>
      <c r="B53" s="180" t="s">
        <v>18</v>
      </c>
      <c r="C53" s="180" t="s">
        <v>6</v>
      </c>
      <c r="D53" s="181"/>
      <c r="E53" s="181"/>
      <c r="F53" s="182" t="s">
        <v>68</v>
      </c>
      <c r="G53" s="182"/>
      <c r="H53" s="182"/>
      <c r="I53" s="182" t="s">
        <v>31</v>
      </c>
      <c r="J53" s="182" t="s">
        <v>0</v>
      </c>
    </row>
    <row r="54" spans="1:10" ht="36.75" customHeight="1">
      <c r="A54" s="178"/>
      <c r="B54" s="183" t="s">
        <v>69</v>
      </c>
      <c r="C54" s="184" t="s">
        <v>70</v>
      </c>
      <c r="D54" s="185"/>
      <c r="E54" s="185"/>
      <c r="F54" s="192" t="s">
        <v>26</v>
      </c>
      <c r="G54" s="193"/>
      <c r="H54" s="193"/>
      <c r="I54" s="193">
        <f>'SO 01 1 Pol'!G8</f>
        <v>0</v>
      </c>
      <c r="J54" s="189" t="str">
        <f>IF(I82=0,"",I54/I82*100)</f>
        <v/>
      </c>
    </row>
    <row r="55" spans="1:10" ht="36.75" customHeight="1">
      <c r="A55" s="178"/>
      <c r="B55" s="183" t="s">
        <v>71</v>
      </c>
      <c r="C55" s="184" t="s">
        <v>72</v>
      </c>
      <c r="D55" s="185"/>
      <c r="E55" s="185"/>
      <c r="F55" s="192" t="s">
        <v>26</v>
      </c>
      <c r="G55" s="193"/>
      <c r="H55" s="193"/>
      <c r="I55" s="193">
        <f>'SO 01 2 Pol'!G127</f>
        <v>0</v>
      </c>
      <c r="J55" s="189" t="str">
        <f>IF(I82=0,"",I55/I82*100)</f>
        <v/>
      </c>
    </row>
    <row r="56" spans="1:10" ht="36.75" customHeight="1">
      <c r="A56" s="178"/>
      <c r="B56" s="183" t="s">
        <v>73</v>
      </c>
      <c r="C56" s="184" t="s">
        <v>74</v>
      </c>
      <c r="D56" s="185"/>
      <c r="E56" s="185"/>
      <c r="F56" s="192" t="s">
        <v>26</v>
      </c>
      <c r="G56" s="193"/>
      <c r="H56" s="193"/>
      <c r="I56" s="193">
        <f>'SO 01 1 Pol'!G22</f>
        <v>0</v>
      </c>
      <c r="J56" s="189" t="str">
        <f>IF(I82=0,"",I56/I82*100)</f>
        <v/>
      </c>
    </row>
    <row r="57" spans="1:10" ht="36.75" customHeight="1">
      <c r="A57" s="178"/>
      <c r="B57" s="183" t="s">
        <v>75</v>
      </c>
      <c r="C57" s="184" t="s">
        <v>76</v>
      </c>
      <c r="D57" s="185"/>
      <c r="E57" s="185"/>
      <c r="F57" s="192" t="s">
        <v>26</v>
      </c>
      <c r="G57" s="193"/>
      <c r="H57" s="193"/>
      <c r="I57" s="193">
        <f>'SO 01 1 Pol'!G36</f>
        <v>0</v>
      </c>
      <c r="J57" s="189" t="str">
        <f>IF(I82=0,"",I57/I82*100)</f>
        <v/>
      </c>
    </row>
    <row r="58" spans="1:10" ht="36.75" customHeight="1">
      <c r="A58" s="178"/>
      <c r="B58" s="183" t="s">
        <v>77</v>
      </c>
      <c r="C58" s="184" t="s">
        <v>78</v>
      </c>
      <c r="D58" s="185"/>
      <c r="E58" s="185"/>
      <c r="F58" s="192" t="s">
        <v>26</v>
      </c>
      <c r="G58" s="193"/>
      <c r="H58" s="193"/>
      <c r="I58" s="193">
        <f>'SO 01 1 Pol'!G46</f>
        <v>0</v>
      </c>
      <c r="J58" s="189" t="str">
        <f>IF(I82=0,"",I58/I82*100)</f>
        <v/>
      </c>
    </row>
    <row r="59" spans="1:10" ht="36.75" customHeight="1">
      <c r="A59" s="178"/>
      <c r="B59" s="183" t="s">
        <v>79</v>
      </c>
      <c r="C59" s="184" t="s">
        <v>80</v>
      </c>
      <c r="D59" s="185"/>
      <c r="E59" s="185"/>
      <c r="F59" s="192" t="s">
        <v>26</v>
      </c>
      <c r="G59" s="193"/>
      <c r="H59" s="193"/>
      <c r="I59" s="193">
        <f>'SO 01 1 Pol'!G65</f>
        <v>0</v>
      </c>
      <c r="J59" s="189" t="str">
        <f>IF(I82=0,"",I59/I82*100)</f>
        <v/>
      </c>
    </row>
    <row r="60" spans="1:10" ht="36.75" customHeight="1">
      <c r="A60" s="178"/>
      <c r="B60" s="183" t="s">
        <v>81</v>
      </c>
      <c r="C60" s="184" t="s">
        <v>82</v>
      </c>
      <c r="D60" s="185"/>
      <c r="E60" s="185"/>
      <c r="F60" s="192" t="s">
        <v>26</v>
      </c>
      <c r="G60" s="193"/>
      <c r="H60" s="193"/>
      <c r="I60" s="193">
        <f>'SO 01 1 Pol'!G70</f>
        <v>0</v>
      </c>
      <c r="J60" s="189" t="str">
        <f>IF(I82=0,"",I60/I82*100)</f>
        <v/>
      </c>
    </row>
    <row r="61" spans="1:10" ht="36.75" customHeight="1">
      <c r="A61" s="178"/>
      <c r="B61" s="183" t="s">
        <v>83</v>
      </c>
      <c r="C61" s="184" t="s">
        <v>84</v>
      </c>
      <c r="D61" s="185"/>
      <c r="E61" s="185"/>
      <c r="F61" s="192" t="s">
        <v>26</v>
      </c>
      <c r="G61" s="193"/>
      <c r="H61" s="193"/>
      <c r="I61" s="193">
        <f>'SO 01 1 Pol'!G75</f>
        <v>0</v>
      </c>
      <c r="J61" s="189" t="str">
        <f>IF(I82=0,"",I61/I82*100)</f>
        <v/>
      </c>
    </row>
    <row r="62" spans="1:10" ht="36.75" customHeight="1">
      <c r="A62" s="178"/>
      <c r="B62" s="183" t="s">
        <v>85</v>
      </c>
      <c r="C62" s="184" t="s">
        <v>86</v>
      </c>
      <c r="D62" s="185"/>
      <c r="E62" s="185"/>
      <c r="F62" s="192" t="s">
        <v>26</v>
      </c>
      <c r="G62" s="193"/>
      <c r="H62" s="193"/>
      <c r="I62" s="193">
        <f>'SO 01 1 Pol'!G190</f>
        <v>0</v>
      </c>
      <c r="J62" s="189" t="str">
        <f>IF(I82=0,"",I62/I82*100)</f>
        <v/>
      </c>
    </row>
    <row r="63" spans="1:10" ht="36.75" customHeight="1">
      <c r="A63" s="178"/>
      <c r="B63" s="183" t="s">
        <v>87</v>
      </c>
      <c r="C63" s="184" t="s">
        <v>88</v>
      </c>
      <c r="D63" s="185"/>
      <c r="E63" s="185"/>
      <c r="F63" s="192" t="s">
        <v>26</v>
      </c>
      <c r="G63" s="193"/>
      <c r="H63" s="193"/>
      <c r="I63" s="193">
        <f>'SO 01 2 Pol'!G123</f>
        <v>0</v>
      </c>
      <c r="J63" s="189" t="str">
        <f>IF(I82=0,"",I63/I82*100)</f>
        <v/>
      </c>
    </row>
    <row r="64" spans="1:10" ht="36.75" customHeight="1">
      <c r="A64" s="178"/>
      <c r="B64" s="183" t="s">
        <v>89</v>
      </c>
      <c r="C64" s="184" t="s">
        <v>90</v>
      </c>
      <c r="D64" s="185"/>
      <c r="E64" s="185"/>
      <c r="F64" s="192" t="s">
        <v>26</v>
      </c>
      <c r="G64" s="193"/>
      <c r="H64" s="193"/>
      <c r="I64" s="193">
        <f>'SO 01 2 Pol'!G112</f>
        <v>0</v>
      </c>
      <c r="J64" s="189" t="str">
        <f>IF(I82=0,"",I64/I82*100)</f>
        <v/>
      </c>
    </row>
    <row r="65" spans="1:10" ht="36.75" customHeight="1">
      <c r="A65" s="178"/>
      <c r="B65" s="183" t="s">
        <v>91</v>
      </c>
      <c r="C65" s="184" t="s">
        <v>92</v>
      </c>
      <c r="D65" s="185"/>
      <c r="E65" s="185"/>
      <c r="F65" s="192" t="s">
        <v>26</v>
      </c>
      <c r="G65" s="193"/>
      <c r="H65" s="193"/>
      <c r="I65" s="193">
        <f>'SO 01 2 Pol'!G131</f>
        <v>0</v>
      </c>
      <c r="J65" s="189" t="str">
        <f>IF(I82=0,"",I65/I82*100)</f>
        <v/>
      </c>
    </row>
    <row r="66" spans="1:10" ht="36.75" customHeight="1">
      <c r="A66" s="178"/>
      <c r="B66" s="183" t="s">
        <v>93</v>
      </c>
      <c r="C66" s="184" t="s">
        <v>94</v>
      </c>
      <c r="D66" s="185"/>
      <c r="E66" s="185"/>
      <c r="F66" s="192" t="s">
        <v>27</v>
      </c>
      <c r="G66" s="193"/>
      <c r="H66" s="193"/>
      <c r="I66" s="193">
        <f>'SO 01 1 Pol'!G196</f>
        <v>0</v>
      </c>
      <c r="J66" s="189" t="str">
        <f>IF(I82=0,"",I66/I82*100)</f>
        <v/>
      </c>
    </row>
    <row r="67" spans="1:10" ht="36.75" customHeight="1">
      <c r="A67" s="178"/>
      <c r="B67" s="183" t="s">
        <v>95</v>
      </c>
      <c r="C67" s="184" t="s">
        <v>96</v>
      </c>
      <c r="D67" s="185"/>
      <c r="E67" s="185"/>
      <c r="F67" s="192" t="s">
        <v>27</v>
      </c>
      <c r="G67" s="193"/>
      <c r="H67" s="193"/>
      <c r="I67" s="193">
        <f>'SO 01 1 Pol'!G213</f>
        <v>0</v>
      </c>
      <c r="J67" s="189" t="str">
        <f>IF(I82=0,"",I67/I82*100)</f>
        <v/>
      </c>
    </row>
    <row r="68" spans="1:10" ht="36.75" customHeight="1">
      <c r="A68" s="178"/>
      <c r="B68" s="183" t="s">
        <v>97</v>
      </c>
      <c r="C68" s="184" t="s">
        <v>98</v>
      </c>
      <c r="D68" s="185"/>
      <c r="E68" s="185"/>
      <c r="F68" s="192" t="s">
        <v>27</v>
      </c>
      <c r="G68" s="193"/>
      <c r="H68" s="193"/>
      <c r="I68" s="193">
        <f>'SO 01 1 Pol'!G233</f>
        <v>0</v>
      </c>
      <c r="J68" s="189" t="str">
        <f>IF(I82=0,"",I68/I82*100)</f>
        <v/>
      </c>
    </row>
    <row r="69" spans="1:10" ht="36.75" customHeight="1">
      <c r="A69" s="178"/>
      <c r="B69" s="183" t="s">
        <v>99</v>
      </c>
      <c r="C69" s="184" t="s">
        <v>100</v>
      </c>
      <c r="D69" s="185"/>
      <c r="E69" s="185"/>
      <c r="F69" s="192" t="s">
        <v>27</v>
      </c>
      <c r="G69" s="193"/>
      <c r="H69" s="193"/>
      <c r="I69" s="193">
        <f>'SO 01 1 Pol'!G273</f>
        <v>0</v>
      </c>
      <c r="J69" s="189" t="str">
        <f>IF(I82=0,"",I69/I82*100)</f>
        <v/>
      </c>
    </row>
    <row r="70" spans="1:10" ht="36.75" customHeight="1">
      <c r="A70" s="178"/>
      <c r="B70" s="183" t="s">
        <v>101</v>
      </c>
      <c r="C70" s="184" t="s">
        <v>102</v>
      </c>
      <c r="D70" s="185"/>
      <c r="E70" s="185"/>
      <c r="F70" s="192" t="s">
        <v>27</v>
      </c>
      <c r="G70" s="193"/>
      <c r="H70" s="193"/>
      <c r="I70" s="193">
        <f>'SO 01 1 Pol'!G295</f>
        <v>0</v>
      </c>
      <c r="J70" s="189" t="str">
        <f>IF(I82=0,"",I70/I82*100)</f>
        <v/>
      </c>
    </row>
    <row r="71" spans="1:10" ht="36.75" customHeight="1">
      <c r="A71" s="178"/>
      <c r="B71" s="183" t="s">
        <v>103</v>
      </c>
      <c r="C71" s="184" t="s">
        <v>104</v>
      </c>
      <c r="D71" s="185"/>
      <c r="E71" s="185"/>
      <c r="F71" s="192" t="s">
        <v>27</v>
      </c>
      <c r="G71" s="193"/>
      <c r="H71" s="193"/>
      <c r="I71" s="193">
        <f>'SO 01 2 Pol'!G8</f>
        <v>0</v>
      </c>
      <c r="J71" s="189" t="str">
        <f>IF(I82=0,"",I71/I82*100)</f>
        <v/>
      </c>
    </row>
    <row r="72" spans="1:10" ht="36.75" customHeight="1">
      <c r="A72" s="178"/>
      <c r="B72" s="183" t="s">
        <v>105</v>
      </c>
      <c r="C72" s="184" t="s">
        <v>106</v>
      </c>
      <c r="D72" s="185"/>
      <c r="E72" s="185"/>
      <c r="F72" s="192" t="s">
        <v>27</v>
      </c>
      <c r="G72" s="193"/>
      <c r="H72" s="193"/>
      <c r="I72" s="193">
        <f>'SO 01 1 Pol'!G306</f>
        <v>0</v>
      </c>
      <c r="J72" s="189" t="str">
        <f>IF(I82=0,"",I72/I82*100)</f>
        <v/>
      </c>
    </row>
    <row r="73" spans="1:10" ht="36.75" customHeight="1">
      <c r="A73" s="178"/>
      <c r="B73" s="183" t="s">
        <v>107</v>
      </c>
      <c r="C73" s="184" t="s">
        <v>108</v>
      </c>
      <c r="D73" s="185"/>
      <c r="E73" s="185"/>
      <c r="F73" s="192" t="s">
        <v>27</v>
      </c>
      <c r="G73" s="193"/>
      <c r="H73" s="193"/>
      <c r="I73" s="193">
        <f>'SO 01 1 Pol'!G337</f>
        <v>0</v>
      </c>
      <c r="J73" s="189" t="str">
        <f>IF(I82=0,"",I73/I82*100)</f>
        <v/>
      </c>
    </row>
    <row r="74" spans="1:10" ht="36.75" customHeight="1">
      <c r="A74" s="178"/>
      <c r="B74" s="183" t="s">
        <v>109</v>
      </c>
      <c r="C74" s="184" t="s">
        <v>110</v>
      </c>
      <c r="D74" s="185"/>
      <c r="E74" s="185"/>
      <c r="F74" s="192" t="s">
        <v>27</v>
      </c>
      <c r="G74" s="193"/>
      <c r="H74" s="193"/>
      <c r="I74" s="193">
        <f>'SO 01 1 Pol'!G388</f>
        <v>0</v>
      </c>
      <c r="J74" s="189" t="str">
        <f>IF(I82=0,"",I74/I82*100)</f>
        <v/>
      </c>
    </row>
    <row r="75" spans="1:10" ht="36.75" customHeight="1">
      <c r="A75" s="178"/>
      <c r="B75" s="183" t="s">
        <v>111</v>
      </c>
      <c r="C75" s="184" t="s">
        <v>112</v>
      </c>
      <c r="D75" s="185"/>
      <c r="E75" s="185"/>
      <c r="F75" s="192" t="s">
        <v>27</v>
      </c>
      <c r="G75" s="193"/>
      <c r="H75" s="193"/>
      <c r="I75" s="193">
        <f>'SO 01 1 Pol'!G412</f>
        <v>0</v>
      </c>
      <c r="J75" s="189" t="str">
        <f>IF(I82=0,"",I75/I82*100)</f>
        <v/>
      </c>
    </row>
    <row r="76" spans="1:10" ht="36.75" customHeight="1">
      <c r="A76" s="178"/>
      <c r="B76" s="183" t="s">
        <v>113</v>
      </c>
      <c r="C76" s="184" t="s">
        <v>114</v>
      </c>
      <c r="D76" s="185"/>
      <c r="E76" s="185"/>
      <c r="F76" s="192" t="s">
        <v>27</v>
      </c>
      <c r="G76" s="193"/>
      <c r="H76" s="193"/>
      <c r="I76" s="193">
        <f>'SO 01 1 Pol'!G446</f>
        <v>0</v>
      </c>
      <c r="J76" s="189" t="str">
        <f>IF(I82=0,"",I76/I82*100)</f>
        <v/>
      </c>
    </row>
    <row r="77" spans="1:10" ht="36.75" customHeight="1">
      <c r="A77" s="178"/>
      <c r="B77" s="183" t="s">
        <v>115</v>
      </c>
      <c r="C77" s="184" t="s">
        <v>116</v>
      </c>
      <c r="D77" s="185"/>
      <c r="E77" s="185"/>
      <c r="F77" s="192" t="s">
        <v>27</v>
      </c>
      <c r="G77" s="193"/>
      <c r="H77" s="193"/>
      <c r="I77" s="193">
        <f>'SO 01 1 Pol'!G454</f>
        <v>0</v>
      </c>
      <c r="J77" s="189" t="str">
        <f>IF(I82=0,"",I77/I82*100)</f>
        <v/>
      </c>
    </row>
    <row r="78" spans="1:10" ht="36.75" customHeight="1">
      <c r="A78" s="178"/>
      <c r="B78" s="183" t="s">
        <v>117</v>
      </c>
      <c r="C78" s="184" t="s">
        <v>118</v>
      </c>
      <c r="D78" s="185"/>
      <c r="E78" s="185"/>
      <c r="F78" s="192" t="s">
        <v>27</v>
      </c>
      <c r="G78" s="193"/>
      <c r="H78" s="193"/>
      <c r="I78" s="193">
        <f>'SO 01 1 Pol'!G473</f>
        <v>0</v>
      </c>
      <c r="J78" s="189" t="str">
        <f>IF(I82=0,"",I78/I82*100)</f>
        <v/>
      </c>
    </row>
    <row r="79" spans="1:10" ht="36.75" customHeight="1">
      <c r="A79" s="178"/>
      <c r="B79" s="183" t="s">
        <v>119</v>
      </c>
      <c r="C79" s="184" t="s">
        <v>120</v>
      </c>
      <c r="D79" s="185"/>
      <c r="E79" s="185"/>
      <c r="F79" s="192" t="s">
        <v>27</v>
      </c>
      <c r="G79" s="193"/>
      <c r="H79" s="193"/>
      <c r="I79" s="193">
        <f>'SO 01 1 Pol'!G483</f>
        <v>0</v>
      </c>
      <c r="J79" s="189" t="str">
        <f>IF(I82=0,"",I79/I82*100)</f>
        <v/>
      </c>
    </row>
    <row r="80" spans="1:10" ht="36.75" customHeight="1">
      <c r="A80" s="178"/>
      <c r="B80" s="183" t="s">
        <v>121</v>
      </c>
      <c r="C80" s="184" t="s">
        <v>122</v>
      </c>
      <c r="D80" s="185"/>
      <c r="E80" s="185"/>
      <c r="F80" s="192" t="s">
        <v>123</v>
      </c>
      <c r="G80" s="193"/>
      <c r="H80" s="193"/>
      <c r="I80" s="193">
        <f>'SO 01 1 Pol'!G490</f>
        <v>0</v>
      </c>
      <c r="J80" s="189" t="str">
        <f>IF(I82=0,"",I80/I82*100)</f>
        <v/>
      </c>
    </row>
    <row r="81" spans="1:10" ht="36.75" customHeight="1">
      <c r="A81" s="178"/>
      <c r="B81" s="183" t="s">
        <v>124</v>
      </c>
      <c r="C81" s="184" t="s">
        <v>29</v>
      </c>
      <c r="D81" s="185"/>
      <c r="E81" s="185"/>
      <c r="F81" s="192" t="s">
        <v>124</v>
      </c>
      <c r="G81" s="193"/>
      <c r="H81" s="193"/>
      <c r="I81" s="193">
        <f>'SO 01 1 Pol'!G507</f>
        <v>0</v>
      </c>
      <c r="J81" s="189" t="str">
        <f>IF(I82=0,"",I81/I82*100)</f>
        <v/>
      </c>
    </row>
    <row r="82" spans="1:10" ht="25.5" customHeight="1">
      <c r="A82" s="179"/>
      <c r="B82" s="186" t="s">
        <v>1</v>
      </c>
      <c r="C82" s="187"/>
      <c r="D82" s="188"/>
      <c r="E82" s="188"/>
      <c r="F82" s="194"/>
      <c r="G82" s="195"/>
      <c r="H82" s="195"/>
      <c r="I82" s="195">
        <f>SUM(I54:I81)</f>
        <v>0</v>
      </c>
      <c r="J82" s="190">
        <f>SUM(J54:J81)</f>
        <v>0</v>
      </c>
    </row>
    <row r="83" spans="1:10">
      <c r="F83" s="135"/>
      <c r="G83" s="135"/>
      <c r="H83" s="135"/>
      <c r="I83" s="135"/>
      <c r="J83" s="191"/>
    </row>
    <row r="84" spans="1:10">
      <c r="F84" s="135"/>
      <c r="G84" s="135"/>
      <c r="H84" s="135"/>
      <c r="I84" s="135"/>
      <c r="J84" s="191"/>
    </row>
    <row r="85" spans="1:10">
      <c r="F85" s="135"/>
      <c r="G85" s="135"/>
      <c r="H85" s="135"/>
      <c r="I85" s="135"/>
      <c r="J85" s="191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9:E79"/>
    <mergeCell ref="C80:E80"/>
    <mergeCell ref="C81:E81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127</v>
      </c>
    </row>
    <row r="3" spans="1:60" ht="24.95" customHeight="1">
      <c r="A3" s="198" t="s">
        <v>9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127</v>
      </c>
      <c r="AG3" t="s">
        <v>128</v>
      </c>
    </row>
    <row r="4" spans="1:60" ht="24.95" customHeight="1">
      <c r="A4" s="202" t="s">
        <v>10</v>
      </c>
      <c r="B4" s="203" t="s">
        <v>55</v>
      </c>
      <c r="C4" s="204" t="s">
        <v>45</v>
      </c>
      <c r="D4" s="205"/>
      <c r="E4" s="205"/>
      <c r="F4" s="205"/>
      <c r="G4" s="206"/>
      <c r="AG4" t="s">
        <v>129</v>
      </c>
    </row>
    <row r="5" spans="1:60">
      <c r="D5" s="10"/>
    </row>
    <row r="6" spans="1:60" ht="38.25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  <c r="Y6" s="211" t="s">
        <v>151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>
      <c r="A8" s="236" t="s">
        <v>152</v>
      </c>
      <c r="B8" s="237" t="s">
        <v>69</v>
      </c>
      <c r="C8" s="260" t="s">
        <v>70</v>
      </c>
      <c r="D8" s="238"/>
      <c r="E8" s="239"/>
      <c r="F8" s="240"/>
      <c r="G8" s="240">
        <f>SUMIF(AG9:AG21,"&lt;&gt;NOR",G9:G21)</f>
        <v>0</v>
      </c>
      <c r="H8" s="240"/>
      <c r="I8" s="240">
        <f>SUM(I9:I21)</f>
        <v>0</v>
      </c>
      <c r="J8" s="240"/>
      <c r="K8" s="240">
        <f>SUM(K9:K21)</f>
        <v>0</v>
      </c>
      <c r="L8" s="240"/>
      <c r="M8" s="240">
        <f>SUM(M9:M21)</f>
        <v>0</v>
      </c>
      <c r="N8" s="239"/>
      <c r="O8" s="239">
        <f>SUM(O9:O21)</f>
        <v>0.7</v>
      </c>
      <c r="P8" s="239"/>
      <c r="Q8" s="239">
        <f>SUM(Q9:Q21)</f>
        <v>0</v>
      </c>
      <c r="R8" s="240"/>
      <c r="S8" s="240"/>
      <c r="T8" s="241"/>
      <c r="U8" s="235"/>
      <c r="V8" s="235">
        <f>SUM(V9:V21)</f>
        <v>4.03</v>
      </c>
      <c r="W8" s="235"/>
      <c r="X8" s="235"/>
      <c r="Y8" s="235"/>
      <c r="AG8" t="s">
        <v>153</v>
      </c>
    </row>
    <row r="9" spans="1:60" outlineLevel="1">
      <c r="A9" s="243">
        <v>1</v>
      </c>
      <c r="B9" s="244" t="s">
        <v>154</v>
      </c>
      <c r="C9" s="261" t="s">
        <v>155</v>
      </c>
      <c r="D9" s="245" t="s">
        <v>156</v>
      </c>
      <c r="E9" s="246">
        <v>2.5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0.28155999999999998</v>
      </c>
      <c r="O9" s="246">
        <f>ROUND(E9*N9,2)</f>
        <v>0.7</v>
      </c>
      <c r="P9" s="246">
        <v>0</v>
      </c>
      <c r="Q9" s="246">
        <f>ROUND(E9*P9,2)</f>
        <v>0</v>
      </c>
      <c r="R9" s="248"/>
      <c r="S9" s="248" t="s">
        <v>157</v>
      </c>
      <c r="T9" s="249" t="s">
        <v>158</v>
      </c>
      <c r="U9" s="232">
        <v>1.61</v>
      </c>
      <c r="V9" s="232">
        <f>ROUND(E9*U9,2)</f>
        <v>4.03</v>
      </c>
      <c r="W9" s="232"/>
      <c r="X9" s="232" t="s">
        <v>159</v>
      </c>
      <c r="Y9" s="232" t="s">
        <v>160</v>
      </c>
      <c r="Z9" s="212"/>
      <c r="AA9" s="212"/>
      <c r="AB9" s="212"/>
      <c r="AC9" s="212"/>
      <c r="AD9" s="212"/>
      <c r="AE9" s="212"/>
      <c r="AF9" s="212"/>
      <c r="AG9" s="212" t="s">
        <v>161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>
      <c r="A10" s="229"/>
      <c r="B10" s="230"/>
      <c r="C10" s="262" t="s">
        <v>162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163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>
      <c r="A11" s="229"/>
      <c r="B11" s="230"/>
      <c r="C11" s="262" t="s">
        <v>164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163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>
      <c r="A12" s="229"/>
      <c r="B12" s="230"/>
      <c r="C12" s="262" t="s">
        <v>165</v>
      </c>
      <c r="D12" s="233"/>
      <c r="E12" s="234"/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163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>
      <c r="A13" s="229"/>
      <c r="B13" s="230"/>
      <c r="C13" s="262" t="s">
        <v>166</v>
      </c>
      <c r="D13" s="233"/>
      <c r="E13" s="234">
        <v>0.5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163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>
      <c r="A14" s="229"/>
      <c r="B14" s="230"/>
      <c r="C14" s="262" t="s">
        <v>167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163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>
      <c r="A15" s="229"/>
      <c r="B15" s="230"/>
      <c r="C15" s="262" t="s">
        <v>166</v>
      </c>
      <c r="D15" s="233"/>
      <c r="E15" s="234">
        <v>0.5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163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>
      <c r="A16" s="229"/>
      <c r="B16" s="230"/>
      <c r="C16" s="262" t="s">
        <v>168</v>
      </c>
      <c r="D16" s="233"/>
      <c r="E16" s="234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163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>
      <c r="A17" s="229"/>
      <c r="B17" s="230"/>
      <c r="C17" s="262" t="s">
        <v>166</v>
      </c>
      <c r="D17" s="233"/>
      <c r="E17" s="234">
        <v>0.5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163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>
      <c r="A18" s="229"/>
      <c r="B18" s="230"/>
      <c r="C18" s="262" t="s">
        <v>169</v>
      </c>
      <c r="D18" s="233"/>
      <c r="E18" s="234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163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>
      <c r="A19" s="229"/>
      <c r="B19" s="230"/>
      <c r="C19" s="262" t="s">
        <v>166</v>
      </c>
      <c r="D19" s="233"/>
      <c r="E19" s="234">
        <v>0.5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163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>
      <c r="A20" s="229"/>
      <c r="B20" s="230"/>
      <c r="C20" s="262" t="s">
        <v>170</v>
      </c>
      <c r="D20" s="233"/>
      <c r="E20" s="234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163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>
      <c r="A21" s="229"/>
      <c r="B21" s="230"/>
      <c r="C21" s="262" t="s">
        <v>166</v>
      </c>
      <c r="D21" s="233"/>
      <c r="E21" s="234">
        <v>0.5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163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>
      <c r="A22" s="236" t="s">
        <v>152</v>
      </c>
      <c r="B22" s="237" t="s">
        <v>73</v>
      </c>
      <c r="C22" s="260" t="s">
        <v>74</v>
      </c>
      <c r="D22" s="238"/>
      <c r="E22" s="239"/>
      <c r="F22" s="240"/>
      <c r="G22" s="240">
        <f>SUMIF(AG23:AG35,"&lt;&gt;NOR",G23:G35)</f>
        <v>0</v>
      </c>
      <c r="H22" s="240"/>
      <c r="I22" s="240">
        <f>SUM(I23:I35)</f>
        <v>0</v>
      </c>
      <c r="J22" s="240"/>
      <c r="K22" s="240">
        <f>SUM(K23:K35)</f>
        <v>0</v>
      </c>
      <c r="L22" s="240"/>
      <c r="M22" s="240">
        <f>SUM(M23:M35)</f>
        <v>0</v>
      </c>
      <c r="N22" s="239"/>
      <c r="O22" s="239">
        <f>SUM(O23:O35)</f>
        <v>0.24</v>
      </c>
      <c r="P22" s="239"/>
      <c r="Q22" s="239">
        <f>SUM(Q23:Q35)</f>
        <v>0</v>
      </c>
      <c r="R22" s="240"/>
      <c r="S22" s="240"/>
      <c r="T22" s="241"/>
      <c r="U22" s="235"/>
      <c r="V22" s="235">
        <f>SUM(V23:V35)</f>
        <v>4.2</v>
      </c>
      <c r="W22" s="235"/>
      <c r="X22" s="235"/>
      <c r="Y22" s="235"/>
      <c r="AG22" t="s">
        <v>153</v>
      </c>
    </row>
    <row r="23" spans="1:60" outlineLevel="1">
      <c r="A23" s="243">
        <v>2</v>
      </c>
      <c r="B23" s="244" t="s">
        <v>171</v>
      </c>
      <c r="C23" s="261" t="s">
        <v>172</v>
      </c>
      <c r="D23" s="245" t="s">
        <v>156</v>
      </c>
      <c r="E23" s="246">
        <v>5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4.7660000000000001E-2</v>
      </c>
      <c r="O23" s="246">
        <f>ROUND(E23*N23,2)</f>
        <v>0.24</v>
      </c>
      <c r="P23" s="246">
        <v>0</v>
      </c>
      <c r="Q23" s="246">
        <f>ROUND(E23*P23,2)</f>
        <v>0</v>
      </c>
      <c r="R23" s="248"/>
      <c r="S23" s="248" t="s">
        <v>157</v>
      </c>
      <c r="T23" s="249" t="s">
        <v>158</v>
      </c>
      <c r="U23" s="232">
        <v>0.84</v>
      </c>
      <c r="V23" s="232">
        <f>ROUND(E23*U23,2)</f>
        <v>4.2</v>
      </c>
      <c r="W23" s="232"/>
      <c r="X23" s="232" t="s">
        <v>159</v>
      </c>
      <c r="Y23" s="232" t="s">
        <v>160</v>
      </c>
      <c r="Z23" s="212"/>
      <c r="AA23" s="212"/>
      <c r="AB23" s="212"/>
      <c r="AC23" s="212"/>
      <c r="AD23" s="212"/>
      <c r="AE23" s="212"/>
      <c r="AF23" s="212"/>
      <c r="AG23" s="212" t="s">
        <v>161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2">
      <c r="A24" s="229"/>
      <c r="B24" s="230"/>
      <c r="C24" s="262" t="s">
        <v>173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163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>
      <c r="A25" s="229"/>
      <c r="B25" s="230"/>
      <c r="C25" s="262" t="s">
        <v>174</v>
      </c>
      <c r="D25" s="233"/>
      <c r="E25" s="234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163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>
      <c r="A26" s="229"/>
      <c r="B26" s="230"/>
      <c r="C26" s="262" t="s">
        <v>165</v>
      </c>
      <c r="D26" s="233"/>
      <c r="E26" s="234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163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>
      <c r="A27" s="229"/>
      <c r="B27" s="230"/>
      <c r="C27" s="262" t="s">
        <v>175</v>
      </c>
      <c r="D27" s="233"/>
      <c r="E27" s="234">
        <v>1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163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>
      <c r="A28" s="229"/>
      <c r="B28" s="230"/>
      <c r="C28" s="262" t="s">
        <v>167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163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>
      <c r="A29" s="229"/>
      <c r="B29" s="230"/>
      <c r="C29" s="262" t="s">
        <v>175</v>
      </c>
      <c r="D29" s="233"/>
      <c r="E29" s="234">
        <v>1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163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>
      <c r="A30" s="229"/>
      <c r="B30" s="230"/>
      <c r="C30" s="262" t="s">
        <v>168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163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>
      <c r="A31" s="229"/>
      <c r="B31" s="230"/>
      <c r="C31" s="262" t="s">
        <v>175</v>
      </c>
      <c r="D31" s="233"/>
      <c r="E31" s="234">
        <v>1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163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>
      <c r="A32" s="229"/>
      <c r="B32" s="230"/>
      <c r="C32" s="262" t="s">
        <v>169</v>
      </c>
      <c r="D32" s="233"/>
      <c r="E32" s="234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163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>
      <c r="A33" s="229"/>
      <c r="B33" s="230"/>
      <c r="C33" s="262" t="s">
        <v>175</v>
      </c>
      <c r="D33" s="233"/>
      <c r="E33" s="234">
        <v>1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163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>
      <c r="A34" s="229"/>
      <c r="B34" s="230"/>
      <c r="C34" s="262" t="s">
        <v>170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163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>
      <c r="A35" s="229"/>
      <c r="B35" s="230"/>
      <c r="C35" s="262" t="s">
        <v>175</v>
      </c>
      <c r="D35" s="233"/>
      <c r="E35" s="234">
        <v>1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163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>
      <c r="A36" s="236" t="s">
        <v>152</v>
      </c>
      <c r="B36" s="237" t="s">
        <v>75</v>
      </c>
      <c r="C36" s="260" t="s">
        <v>76</v>
      </c>
      <c r="D36" s="238"/>
      <c r="E36" s="239"/>
      <c r="F36" s="240"/>
      <c r="G36" s="240">
        <f>SUMIF(AG37:AG45,"&lt;&gt;NOR",G37:G45)</f>
        <v>0</v>
      </c>
      <c r="H36" s="240"/>
      <c r="I36" s="240">
        <f>SUM(I37:I45)</f>
        <v>0</v>
      </c>
      <c r="J36" s="240"/>
      <c r="K36" s="240">
        <f>SUM(K37:K45)</f>
        <v>0</v>
      </c>
      <c r="L36" s="240"/>
      <c r="M36" s="240">
        <f>SUM(M37:M45)</f>
        <v>0</v>
      </c>
      <c r="N36" s="239"/>
      <c r="O36" s="239">
        <f>SUM(O37:O45)</f>
        <v>0.86</v>
      </c>
      <c r="P36" s="239"/>
      <c r="Q36" s="239">
        <f>SUM(Q37:Q45)</f>
        <v>0</v>
      </c>
      <c r="R36" s="240"/>
      <c r="S36" s="240"/>
      <c r="T36" s="241"/>
      <c r="U36" s="235"/>
      <c r="V36" s="235">
        <f>SUM(V37:V45)</f>
        <v>40.15</v>
      </c>
      <c r="W36" s="235"/>
      <c r="X36" s="235"/>
      <c r="Y36" s="235"/>
      <c r="AG36" t="s">
        <v>153</v>
      </c>
    </row>
    <row r="37" spans="1:60" ht="22.5" outlineLevel="1">
      <c r="A37" s="243">
        <v>3</v>
      </c>
      <c r="B37" s="244" t="s">
        <v>176</v>
      </c>
      <c r="C37" s="261" t="s">
        <v>177</v>
      </c>
      <c r="D37" s="245" t="s">
        <v>156</v>
      </c>
      <c r="E37" s="246">
        <v>118.08799999999999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7.3000000000000001E-3</v>
      </c>
      <c r="O37" s="246">
        <f>ROUND(E37*N37,2)</f>
        <v>0.86</v>
      </c>
      <c r="P37" s="246">
        <v>0</v>
      </c>
      <c r="Q37" s="246">
        <f>ROUND(E37*P37,2)</f>
        <v>0</v>
      </c>
      <c r="R37" s="248"/>
      <c r="S37" s="248" t="s">
        <v>157</v>
      </c>
      <c r="T37" s="249" t="s">
        <v>158</v>
      </c>
      <c r="U37" s="232">
        <v>0.34</v>
      </c>
      <c r="V37" s="232">
        <f>ROUND(E37*U37,2)</f>
        <v>40.15</v>
      </c>
      <c r="W37" s="232"/>
      <c r="X37" s="232" t="s">
        <v>159</v>
      </c>
      <c r="Y37" s="232" t="s">
        <v>160</v>
      </c>
      <c r="Z37" s="212"/>
      <c r="AA37" s="212"/>
      <c r="AB37" s="212"/>
      <c r="AC37" s="212"/>
      <c r="AD37" s="212"/>
      <c r="AE37" s="212"/>
      <c r="AF37" s="212"/>
      <c r="AG37" s="212" t="s">
        <v>161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>
      <c r="A38" s="229"/>
      <c r="B38" s="230"/>
      <c r="C38" s="262" t="s">
        <v>178</v>
      </c>
      <c r="D38" s="233"/>
      <c r="E38" s="234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163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3">
      <c r="A39" s="229"/>
      <c r="B39" s="230"/>
      <c r="C39" s="262" t="s">
        <v>179</v>
      </c>
      <c r="D39" s="233"/>
      <c r="E39" s="234"/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163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>
      <c r="A40" s="229"/>
      <c r="B40" s="230"/>
      <c r="C40" s="262" t="s">
        <v>180</v>
      </c>
      <c r="D40" s="233"/>
      <c r="E40" s="234">
        <v>86.1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163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>
      <c r="A41" s="229"/>
      <c r="B41" s="230"/>
      <c r="C41" s="262" t="s">
        <v>181</v>
      </c>
      <c r="D41" s="233"/>
      <c r="E41" s="234">
        <v>-9.9120000000000008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163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>
      <c r="A42" s="229"/>
      <c r="B42" s="230"/>
      <c r="C42" s="262" t="s">
        <v>182</v>
      </c>
      <c r="D42" s="233"/>
      <c r="E42" s="234"/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163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>
      <c r="A43" s="229"/>
      <c r="B43" s="230"/>
      <c r="C43" s="262" t="s">
        <v>183</v>
      </c>
      <c r="D43" s="233"/>
      <c r="E43" s="234">
        <v>21.2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163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>
      <c r="A44" s="229"/>
      <c r="B44" s="230"/>
      <c r="C44" s="262" t="s">
        <v>184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163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>
      <c r="A45" s="229"/>
      <c r="B45" s="230"/>
      <c r="C45" s="262" t="s">
        <v>185</v>
      </c>
      <c r="D45" s="233"/>
      <c r="E45" s="234">
        <v>20.7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163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>
      <c r="A46" s="236" t="s">
        <v>152</v>
      </c>
      <c r="B46" s="237" t="s">
        <v>77</v>
      </c>
      <c r="C46" s="260" t="s">
        <v>78</v>
      </c>
      <c r="D46" s="238"/>
      <c r="E46" s="239"/>
      <c r="F46" s="240"/>
      <c r="G46" s="240">
        <f>SUMIF(AG47:AG64,"&lt;&gt;NOR",G47:G64)</f>
        <v>0</v>
      </c>
      <c r="H46" s="240"/>
      <c r="I46" s="240">
        <f>SUM(I47:I64)</f>
        <v>0</v>
      </c>
      <c r="J46" s="240"/>
      <c r="K46" s="240">
        <f>SUM(K47:K64)</f>
        <v>0</v>
      </c>
      <c r="L46" s="240"/>
      <c r="M46" s="240">
        <f>SUM(M47:M64)</f>
        <v>0</v>
      </c>
      <c r="N46" s="239"/>
      <c r="O46" s="239">
        <f>SUM(O47:O64)</f>
        <v>0.13999999999999999</v>
      </c>
      <c r="P46" s="239"/>
      <c r="Q46" s="239">
        <f>SUM(Q47:Q64)</f>
        <v>0</v>
      </c>
      <c r="R46" s="240"/>
      <c r="S46" s="240"/>
      <c r="T46" s="241"/>
      <c r="U46" s="235"/>
      <c r="V46" s="235">
        <f>SUM(V47:V64)</f>
        <v>9.5</v>
      </c>
      <c r="W46" s="235"/>
      <c r="X46" s="235"/>
      <c r="Y46" s="235"/>
      <c r="AG46" t="s">
        <v>153</v>
      </c>
    </row>
    <row r="47" spans="1:60" ht="22.5" outlineLevel="1">
      <c r="A47" s="243">
        <v>4</v>
      </c>
      <c r="B47" s="244" t="s">
        <v>186</v>
      </c>
      <c r="C47" s="261" t="s">
        <v>187</v>
      </c>
      <c r="D47" s="245" t="s">
        <v>188</v>
      </c>
      <c r="E47" s="246">
        <v>3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2.9569999999999999E-2</v>
      </c>
      <c r="O47" s="246">
        <f>ROUND(E47*N47,2)</f>
        <v>0.09</v>
      </c>
      <c r="P47" s="246">
        <v>0</v>
      </c>
      <c r="Q47" s="246">
        <f>ROUND(E47*P47,2)</f>
        <v>0</v>
      </c>
      <c r="R47" s="248"/>
      <c r="S47" s="248" t="s">
        <v>157</v>
      </c>
      <c r="T47" s="249" t="s">
        <v>158</v>
      </c>
      <c r="U47" s="232">
        <v>1.86</v>
      </c>
      <c r="V47" s="232">
        <f>ROUND(E47*U47,2)</f>
        <v>5.58</v>
      </c>
      <c r="W47" s="232"/>
      <c r="X47" s="232" t="s">
        <v>159</v>
      </c>
      <c r="Y47" s="232" t="s">
        <v>160</v>
      </c>
      <c r="Z47" s="212"/>
      <c r="AA47" s="212"/>
      <c r="AB47" s="212"/>
      <c r="AC47" s="212"/>
      <c r="AD47" s="212"/>
      <c r="AE47" s="212"/>
      <c r="AF47" s="212"/>
      <c r="AG47" s="212" t="s">
        <v>161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>
      <c r="A48" s="229"/>
      <c r="B48" s="230"/>
      <c r="C48" s="262" t="s">
        <v>189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163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>
      <c r="A49" s="229"/>
      <c r="B49" s="230"/>
      <c r="C49" s="262" t="s">
        <v>190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163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>
      <c r="A50" s="229"/>
      <c r="B50" s="230"/>
      <c r="C50" s="262" t="s">
        <v>55</v>
      </c>
      <c r="D50" s="233"/>
      <c r="E50" s="234">
        <v>1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163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>
      <c r="A51" s="229"/>
      <c r="B51" s="230"/>
      <c r="C51" s="262" t="s">
        <v>191</v>
      </c>
      <c r="D51" s="233"/>
      <c r="E51" s="234"/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163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>
      <c r="A52" s="229"/>
      <c r="B52" s="230"/>
      <c r="C52" s="262" t="s">
        <v>192</v>
      </c>
      <c r="D52" s="233"/>
      <c r="E52" s="234"/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163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>
      <c r="A53" s="229"/>
      <c r="B53" s="230"/>
      <c r="C53" s="262" t="s">
        <v>55</v>
      </c>
      <c r="D53" s="233"/>
      <c r="E53" s="234">
        <v>1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163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>
      <c r="A54" s="229"/>
      <c r="B54" s="230"/>
      <c r="C54" s="262" t="s">
        <v>191</v>
      </c>
      <c r="D54" s="233"/>
      <c r="E54" s="234"/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163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>
      <c r="A55" s="229"/>
      <c r="B55" s="230"/>
      <c r="C55" s="262" t="s">
        <v>193</v>
      </c>
      <c r="D55" s="233"/>
      <c r="E55" s="234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163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>
      <c r="A56" s="229"/>
      <c r="B56" s="230"/>
      <c r="C56" s="262" t="s">
        <v>55</v>
      </c>
      <c r="D56" s="233"/>
      <c r="E56" s="234">
        <v>1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163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>
      <c r="A57" s="243">
        <v>5</v>
      </c>
      <c r="B57" s="244" t="s">
        <v>194</v>
      </c>
      <c r="C57" s="261" t="s">
        <v>195</v>
      </c>
      <c r="D57" s="245" t="s">
        <v>188</v>
      </c>
      <c r="E57" s="246">
        <v>1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2.9770000000000001E-2</v>
      </c>
      <c r="O57" s="246">
        <f>ROUND(E57*N57,2)</f>
        <v>0.03</v>
      </c>
      <c r="P57" s="246">
        <v>0</v>
      </c>
      <c r="Q57" s="246">
        <f>ROUND(E57*P57,2)</f>
        <v>0</v>
      </c>
      <c r="R57" s="248"/>
      <c r="S57" s="248" t="s">
        <v>157</v>
      </c>
      <c r="T57" s="249" t="s">
        <v>158</v>
      </c>
      <c r="U57" s="232">
        <v>1.86</v>
      </c>
      <c r="V57" s="232">
        <f>ROUND(E57*U57,2)</f>
        <v>1.86</v>
      </c>
      <c r="W57" s="232"/>
      <c r="X57" s="232" t="s">
        <v>159</v>
      </c>
      <c r="Y57" s="232" t="s">
        <v>160</v>
      </c>
      <c r="Z57" s="212"/>
      <c r="AA57" s="212"/>
      <c r="AB57" s="212"/>
      <c r="AC57" s="212"/>
      <c r="AD57" s="212"/>
      <c r="AE57" s="212"/>
      <c r="AF57" s="212"/>
      <c r="AG57" s="212" t="s">
        <v>161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>
      <c r="A58" s="229"/>
      <c r="B58" s="230"/>
      <c r="C58" s="262" t="s">
        <v>196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163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>
      <c r="A59" s="229"/>
      <c r="B59" s="230"/>
      <c r="C59" s="262" t="s">
        <v>197</v>
      </c>
      <c r="D59" s="233"/>
      <c r="E59" s="234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163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>
      <c r="A60" s="229"/>
      <c r="B60" s="230"/>
      <c r="C60" s="262" t="s">
        <v>55</v>
      </c>
      <c r="D60" s="233"/>
      <c r="E60" s="234">
        <v>1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163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33.75" outlineLevel="1">
      <c r="A61" s="243">
        <v>6</v>
      </c>
      <c r="B61" s="244" t="s">
        <v>198</v>
      </c>
      <c r="C61" s="261" t="s">
        <v>199</v>
      </c>
      <c r="D61" s="245" t="s">
        <v>188</v>
      </c>
      <c r="E61" s="246">
        <v>1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2.0070000000000001E-2</v>
      </c>
      <c r="O61" s="246">
        <f>ROUND(E61*N61,2)</f>
        <v>0.02</v>
      </c>
      <c r="P61" s="246">
        <v>0</v>
      </c>
      <c r="Q61" s="246">
        <f>ROUND(E61*P61,2)</f>
        <v>0</v>
      </c>
      <c r="R61" s="248"/>
      <c r="S61" s="248" t="s">
        <v>157</v>
      </c>
      <c r="T61" s="249" t="s">
        <v>158</v>
      </c>
      <c r="U61" s="232">
        <v>2.06</v>
      </c>
      <c r="V61" s="232">
        <f>ROUND(E61*U61,2)</f>
        <v>2.06</v>
      </c>
      <c r="W61" s="232"/>
      <c r="X61" s="232" t="s">
        <v>159</v>
      </c>
      <c r="Y61" s="232" t="s">
        <v>160</v>
      </c>
      <c r="Z61" s="212"/>
      <c r="AA61" s="212"/>
      <c r="AB61" s="212"/>
      <c r="AC61" s="212"/>
      <c r="AD61" s="212"/>
      <c r="AE61" s="212"/>
      <c r="AF61" s="212"/>
      <c r="AG61" s="212" t="s">
        <v>161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>
      <c r="A62" s="229"/>
      <c r="B62" s="230"/>
      <c r="C62" s="262" t="s">
        <v>191</v>
      </c>
      <c r="D62" s="233"/>
      <c r="E62" s="234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163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>
      <c r="A63" s="229"/>
      <c r="B63" s="230"/>
      <c r="C63" s="262" t="s">
        <v>200</v>
      </c>
      <c r="D63" s="233"/>
      <c r="E63" s="234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163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>
      <c r="A64" s="229"/>
      <c r="B64" s="230"/>
      <c r="C64" s="262" t="s">
        <v>55</v>
      </c>
      <c r="D64" s="233"/>
      <c r="E64" s="234">
        <v>1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163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>
      <c r="A65" s="236" t="s">
        <v>152</v>
      </c>
      <c r="B65" s="237" t="s">
        <v>79</v>
      </c>
      <c r="C65" s="260" t="s">
        <v>80</v>
      </c>
      <c r="D65" s="238"/>
      <c r="E65" s="239"/>
      <c r="F65" s="240"/>
      <c r="G65" s="240">
        <f>SUMIF(AG66:AG69,"&lt;&gt;NOR",G66:G69)</f>
        <v>0</v>
      </c>
      <c r="H65" s="240"/>
      <c r="I65" s="240">
        <f>SUM(I66:I69)</f>
        <v>0</v>
      </c>
      <c r="J65" s="240"/>
      <c r="K65" s="240">
        <f>SUM(K66:K69)</f>
        <v>0</v>
      </c>
      <c r="L65" s="240"/>
      <c r="M65" s="240">
        <f>SUM(M66:M69)</f>
        <v>0</v>
      </c>
      <c r="N65" s="239"/>
      <c r="O65" s="239">
        <f>SUM(O66:O69)</f>
        <v>0.14000000000000001</v>
      </c>
      <c r="P65" s="239"/>
      <c r="Q65" s="239">
        <f>SUM(Q66:Q69)</f>
        <v>0</v>
      </c>
      <c r="R65" s="240"/>
      <c r="S65" s="240"/>
      <c r="T65" s="241"/>
      <c r="U65" s="235"/>
      <c r="V65" s="235">
        <f>SUM(V66:V69)</f>
        <v>20.74</v>
      </c>
      <c r="W65" s="235"/>
      <c r="X65" s="235"/>
      <c r="Y65" s="235"/>
      <c r="AG65" t="s">
        <v>153</v>
      </c>
    </row>
    <row r="66" spans="1:60" outlineLevel="1">
      <c r="A66" s="243">
        <v>7</v>
      </c>
      <c r="B66" s="244" t="s">
        <v>201</v>
      </c>
      <c r="C66" s="261" t="s">
        <v>202</v>
      </c>
      <c r="D66" s="245" t="s">
        <v>156</v>
      </c>
      <c r="E66" s="246">
        <v>115.2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1.2099999999999999E-3</v>
      </c>
      <c r="O66" s="246">
        <f>ROUND(E66*N66,2)</f>
        <v>0.14000000000000001</v>
      </c>
      <c r="P66" s="246">
        <v>0</v>
      </c>
      <c r="Q66" s="246">
        <f>ROUND(E66*P66,2)</f>
        <v>0</v>
      </c>
      <c r="R66" s="248"/>
      <c r="S66" s="248" t="s">
        <v>157</v>
      </c>
      <c r="T66" s="249" t="s">
        <v>158</v>
      </c>
      <c r="U66" s="232">
        <v>0.18</v>
      </c>
      <c r="V66" s="232">
        <f>ROUND(E66*U66,2)</f>
        <v>20.74</v>
      </c>
      <c r="W66" s="232"/>
      <c r="X66" s="232" t="s">
        <v>159</v>
      </c>
      <c r="Y66" s="232" t="s">
        <v>160</v>
      </c>
      <c r="Z66" s="212"/>
      <c r="AA66" s="212"/>
      <c r="AB66" s="212"/>
      <c r="AC66" s="212"/>
      <c r="AD66" s="212"/>
      <c r="AE66" s="212"/>
      <c r="AF66" s="212"/>
      <c r="AG66" s="212" t="s">
        <v>161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>
      <c r="A67" s="229"/>
      <c r="B67" s="230"/>
      <c r="C67" s="262" t="s">
        <v>203</v>
      </c>
      <c r="D67" s="233"/>
      <c r="E67" s="234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163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>
      <c r="A68" s="229"/>
      <c r="B68" s="230"/>
      <c r="C68" s="262" t="s">
        <v>204</v>
      </c>
      <c r="D68" s="233"/>
      <c r="E68" s="234"/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163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>
      <c r="A69" s="229"/>
      <c r="B69" s="230"/>
      <c r="C69" s="262" t="s">
        <v>205</v>
      </c>
      <c r="D69" s="233"/>
      <c r="E69" s="234">
        <v>115.2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163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5.5">
      <c r="A70" s="236" t="s">
        <v>152</v>
      </c>
      <c r="B70" s="237" t="s">
        <v>81</v>
      </c>
      <c r="C70" s="260" t="s">
        <v>82</v>
      </c>
      <c r="D70" s="238"/>
      <c r="E70" s="239"/>
      <c r="F70" s="240"/>
      <c r="G70" s="240">
        <f>SUMIF(AG71:AG74,"&lt;&gt;NOR",G71:G74)</f>
        <v>0</v>
      </c>
      <c r="H70" s="240"/>
      <c r="I70" s="240">
        <f>SUM(I71:I74)</f>
        <v>0</v>
      </c>
      <c r="J70" s="240"/>
      <c r="K70" s="240">
        <f>SUM(K71:K74)</f>
        <v>0</v>
      </c>
      <c r="L70" s="240"/>
      <c r="M70" s="240">
        <f>SUM(M71:M74)</f>
        <v>0</v>
      </c>
      <c r="N70" s="239"/>
      <c r="O70" s="239">
        <f>SUM(O71:O74)</f>
        <v>0.01</v>
      </c>
      <c r="P70" s="239"/>
      <c r="Q70" s="239">
        <f>SUM(Q71:Q74)</f>
        <v>0</v>
      </c>
      <c r="R70" s="240"/>
      <c r="S70" s="240"/>
      <c r="T70" s="241"/>
      <c r="U70" s="235"/>
      <c r="V70" s="235">
        <f>SUM(V71:V74)</f>
        <v>39.68</v>
      </c>
      <c r="W70" s="235"/>
      <c r="X70" s="235"/>
      <c r="Y70" s="235"/>
      <c r="AG70" t="s">
        <v>153</v>
      </c>
    </row>
    <row r="71" spans="1:60" outlineLevel="1">
      <c r="A71" s="243">
        <v>8</v>
      </c>
      <c r="B71" s="244" t="s">
        <v>206</v>
      </c>
      <c r="C71" s="261" t="s">
        <v>207</v>
      </c>
      <c r="D71" s="245" t="s">
        <v>156</v>
      </c>
      <c r="E71" s="246">
        <v>128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6">
        <v>4.0000000000000003E-5</v>
      </c>
      <c r="O71" s="246">
        <f>ROUND(E71*N71,2)</f>
        <v>0.01</v>
      </c>
      <c r="P71" s="246">
        <v>0</v>
      </c>
      <c r="Q71" s="246">
        <f>ROUND(E71*P71,2)</f>
        <v>0</v>
      </c>
      <c r="R71" s="248"/>
      <c r="S71" s="248" t="s">
        <v>157</v>
      </c>
      <c r="T71" s="249" t="s">
        <v>158</v>
      </c>
      <c r="U71" s="232">
        <v>0.31</v>
      </c>
      <c r="V71" s="232">
        <f>ROUND(E71*U71,2)</f>
        <v>39.68</v>
      </c>
      <c r="W71" s="232"/>
      <c r="X71" s="232" t="s">
        <v>159</v>
      </c>
      <c r="Y71" s="232" t="s">
        <v>160</v>
      </c>
      <c r="Z71" s="212"/>
      <c r="AA71" s="212"/>
      <c r="AB71" s="212"/>
      <c r="AC71" s="212"/>
      <c r="AD71" s="212"/>
      <c r="AE71" s="212"/>
      <c r="AF71" s="212"/>
      <c r="AG71" s="212" t="s">
        <v>208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>
      <c r="A72" s="229"/>
      <c r="B72" s="230"/>
      <c r="C72" s="262" t="s">
        <v>209</v>
      </c>
      <c r="D72" s="233"/>
      <c r="E72" s="234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163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>
      <c r="A73" s="229"/>
      <c r="B73" s="230"/>
      <c r="C73" s="262" t="s">
        <v>204</v>
      </c>
      <c r="D73" s="233"/>
      <c r="E73" s="234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163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>
      <c r="A74" s="229"/>
      <c r="B74" s="230"/>
      <c r="C74" s="262" t="s">
        <v>210</v>
      </c>
      <c r="D74" s="233"/>
      <c r="E74" s="234">
        <v>128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163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>
      <c r="A75" s="236" t="s">
        <v>152</v>
      </c>
      <c r="B75" s="237" t="s">
        <v>83</v>
      </c>
      <c r="C75" s="260" t="s">
        <v>84</v>
      </c>
      <c r="D75" s="238"/>
      <c r="E75" s="239"/>
      <c r="F75" s="240"/>
      <c r="G75" s="240">
        <f>SUMIF(AG76:AG189,"&lt;&gt;NOR",G76:G189)</f>
        <v>0</v>
      </c>
      <c r="H75" s="240"/>
      <c r="I75" s="240">
        <f>SUM(I76:I189)</f>
        <v>0</v>
      </c>
      <c r="J75" s="240"/>
      <c r="K75" s="240">
        <f>SUM(K76:K189)</f>
        <v>0</v>
      </c>
      <c r="L75" s="240"/>
      <c r="M75" s="240">
        <f>SUM(M76:M189)</f>
        <v>0</v>
      </c>
      <c r="N75" s="239"/>
      <c r="O75" s="239">
        <f>SUM(O76:O189)</f>
        <v>0.01</v>
      </c>
      <c r="P75" s="239"/>
      <c r="Q75" s="239">
        <f>SUM(Q76:Q189)</f>
        <v>1.19</v>
      </c>
      <c r="R75" s="240"/>
      <c r="S75" s="240"/>
      <c r="T75" s="241"/>
      <c r="U75" s="235"/>
      <c r="V75" s="235">
        <f>SUM(V76:V189)</f>
        <v>83.22</v>
      </c>
      <c r="W75" s="235"/>
      <c r="X75" s="235"/>
      <c r="Y75" s="235"/>
      <c r="AG75" t="s">
        <v>153</v>
      </c>
    </row>
    <row r="76" spans="1:60" ht="22.5" outlineLevel="1">
      <c r="A76" s="243">
        <v>9</v>
      </c>
      <c r="B76" s="244" t="s">
        <v>211</v>
      </c>
      <c r="C76" s="261" t="s">
        <v>212</v>
      </c>
      <c r="D76" s="245" t="s">
        <v>188</v>
      </c>
      <c r="E76" s="246">
        <v>5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6">
        <v>0</v>
      </c>
      <c r="O76" s="246">
        <f>ROUND(E76*N76,2)</f>
        <v>0</v>
      </c>
      <c r="P76" s="246">
        <v>0.01</v>
      </c>
      <c r="Q76" s="246">
        <f>ROUND(E76*P76,2)</f>
        <v>0.05</v>
      </c>
      <c r="R76" s="248"/>
      <c r="S76" s="248" t="s">
        <v>157</v>
      </c>
      <c r="T76" s="249" t="s">
        <v>158</v>
      </c>
      <c r="U76" s="232">
        <v>0.05</v>
      </c>
      <c r="V76" s="232">
        <f>ROUND(E76*U76,2)</f>
        <v>0.25</v>
      </c>
      <c r="W76" s="232"/>
      <c r="X76" s="232" t="s">
        <v>159</v>
      </c>
      <c r="Y76" s="232" t="s">
        <v>160</v>
      </c>
      <c r="Z76" s="212"/>
      <c r="AA76" s="212"/>
      <c r="AB76" s="212"/>
      <c r="AC76" s="212"/>
      <c r="AD76" s="212"/>
      <c r="AE76" s="212"/>
      <c r="AF76" s="212"/>
      <c r="AG76" s="212" t="s">
        <v>161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>
      <c r="A77" s="229"/>
      <c r="B77" s="230"/>
      <c r="C77" s="262" t="s">
        <v>213</v>
      </c>
      <c r="D77" s="233"/>
      <c r="E77" s="234"/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163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>
      <c r="A78" s="229"/>
      <c r="B78" s="230"/>
      <c r="C78" s="262" t="s">
        <v>214</v>
      </c>
      <c r="D78" s="233"/>
      <c r="E78" s="234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163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>
      <c r="A79" s="229"/>
      <c r="B79" s="230"/>
      <c r="C79" s="262" t="s">
        <v>165</v>
      </c>
      <c r="D79" s="233"/>
      <c r="E79" s="234"/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163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>
      <c r="A80" s="229"/>
      <c r="B80" s="230"/>
      <c r="C80" s="262" t="s">
        <v>55</v>
      </c>
      <c r="D80" s="233"/>
      <c r="E80" s="234">
        <v>1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163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>
      <c r="A81" s="229"/>
      <c r="B81" s="230"/>
      <c r="C81" s="262" t="s">
        <v>167</v>
      </c>
      <c r="D81" s="233"/>
      <c r="E81" s="234"/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163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>
      <c r="A82" s="229"/>
      <c r="B82" s="230"/>
      <c r="C82" s="262" t="s">
        <v>55</v>
      </c>
      <c r="D82" s="233"/>
      <c r="E82" s="234">
        <v>1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163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>
      <c r="A83" s="229"/>
      <c r="B83" s="230"/>
      <c r="C83" s="262" t="s">
        <v>168</v>
      </c>
      <c r="D83" s="233"/>
      <c r="E83" s="234"/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163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>
      <c r="A84" s="229"/>
      <c r="B84" s="230"/>
      <c r="C84" s="262" t="s">
        <v>55</v>
      </c>
      <c r="D84" s="233"/>
      <c r="E84" s="234">
        <v>1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163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>
      <c r="A85" s="229"/>
      <c r="B85" s="230"/>
      <c r="C85" s="262" t="s">
        <v>169</v>
      </c>
      <c r="D85" s="233"/>
      <c r="E85" s="234"/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163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>
      <c r="A86" s="229"/>
      <c r="B86" s="230"/>
      <c r="C86" s="262" t="s">
        <v>55</v>
      </c>
      <c r="D86" s="233"/>
      <c r="E86" s="234">
        <v>1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163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>
      <c r="A87" s="229"/>
      <c r="B87" s="230"/>
      <c r="C87" s="262" t="s">
        <v>170</v>
      </c>
      <c r="D87" s="233"/>
      <c r="E87" s="234"/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163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>
      <c r="A88" s="229"/>
      <c r="B88" s="230"/>
      <c r="C88" s="262" t="s">
        <v>55</v>
      </c>
      <c r="D88" s="233"/>
      <c r="E88" s="234">
        <v>1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163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43">
        <v>10</v>
      </c>
      <c r="B89" s="244" t="s">
        <v>215</v>
      </c>
      <c r="C89" s="261" t="s">
        <v>216</v>
      </c>
      <c r="D89" s="245" t="s">
        <v>156</v>
      </c>
      <c r="E89" s="246">
        <v>8.1999999999999993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21</v>
      </c>
      <c r="M89" s="248">
        <f>G89*(1+L89/100)</f>
        <v>0</v>
      </c>
      <c r="N89" s="246">
        <v>1.17E-3</v>
      </c>
      <c r="O89" s="246">
        <f>ROUND(E89*N89,2)</f>
        <v>0.01</v>
      </c>
      <c r="P89" s="246">
        <v>7.5999999999999998E-2</v>
      </c>
      <c r="Q89" s="246">
        <f>ROUND(E89*P89,2)</f>
        <v>0.62</v>
      </c>
      <c r="R89" s="248"/>
      <c r="S89" s="248" t="s">
        <v>157</v>
      </c>
      <c r="T89" s="249" t="s">
        <v>158</v>
      </c>
      <c r="U89" s="232">
        <v>0.93899999999999995</v>
      </c>
      <c r="V89" s="232">
        <f>ROUND(E89*U89,2)</f>
        <v>7.7</v>
      </c>
      <c r="W89" s="232"/>
      <c r="X89" s="232" t="s">
        <v>159</v>
      </c>
      <c r="Y89" s="232" t="s">
        <v>160</v>
      </c>
      <c r="Z89" s="212"/>
      <c r="AA89" s="212"/>
      <c r="AB89" s="212"/>
      <c r="AC89" s="212"/>
      <c r="AD89" s="212"/>
      <c r="AE89" s="212"/>
      <c r="AF89" s="212"/>
      <c r="AG89" s="212" t="s">
        <v>161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>
      <c r="A90" s="229"/>
      <c r="B90" s="230"/>
      <c r="C90" s="262" t="s">
        <v>217</v>
      </c>
      <c r="D90" s="233"/>
      <c r="E90" s="234"/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163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>
      <c r="A91" s="229"/>
      <c r="B91" s="230"/>
      <c r="C91" s="262" t="s">
        <v>214</v>
      </c>
      <c r="D91" s="233"/>
      <c r="E91" s="234"/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163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>
      <c r="A92" s="229"/>
      <c r="B92" s="230"/>
      <c r="C92" s="262" t="s">
        <v>165</v>
      </c>
      <c r="D92" s="233"/>
      <c r="E92" s="234"/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163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>
      <c r="A93" s="229"/>
      <c r="B93" s="230"/>
      <c r="C93" s="262" t="s">
        <v>218</v>
      </c>
      <c r="D93" s="233"/>
      <c r="E93" s="234">
        <v>1.6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163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>
      <c r="A94" s="229"/>
      <c r="B94" s="230"/>
      <c r="C94" s="262" t="s">
        <v>167</v>
      </c>
      <c r="D94" s="233"/>
      <c r="E94" s="234"/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163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>
      <c r="A95" s="229"/>
      <c r="B95" s="230"/>
      <c r="C95" s="262" t="s">
        <v>219</v>
      </c>
      <c r="D95" s="233"/>
      <c r="E95" s="234">
        <v>1.8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163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>
      <c r="A96" s="229"/>
      <c r="B96" s="230"/>
      <c r="C96" s="262" t="s">
        <v>168</v>
      </c>
      <c r="D96" s="233"/>
      <c r="E96" s="234"/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163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>
      <c r="A97" s="229"/>
      <c r="B97" s="230"/>
      <c r="C97" s="262" t="s">
        <v>218</v>
      </c>
      <c r="D97" s="233"/>
      <c r="E97" s="234">
        <v>1.6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163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>
      <c r="A98" s="229"/>
      <c r="B98" s="230"/>
      <c r="C98" s="262" t="s">
        <v>169</v>
      </c>
      <c r="D98" s="233"/>
      <c r="E98" s="234"/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163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>
      <c r="A99" s="229"/>
      <c r="B99" s="230"/>
      <c r="C99" s="262" t="s">
        <v>218</v>
      </c>
      <c r="D99" s="233"/>
      <c r="E99" s="234">
        <v>1.6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163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>
      <c r="A100" s="229"/>
      <c r="B100" s="230"/>
      <c r="C100" s="262" t="s">
        <v>170</v>
      </c>
      <c r="D100" s="233"/>
      <c r="E100" s="234"/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163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>
      <c r="A101" s="229"/>
      <c r="B101" s="230"/>
      <c r="C101" s="262" t="s">
        <v>218</v>
      </c>
      <c r="D101" s="233"/>
      <c r="E101" s="234">
        <v>1.6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163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43">
        <v>11</v>
      </c>
      <c r="B102" s="244" t="s">
        <v>220</v>
      </c>
      <c r="C102" s="261" t="s">
        <v>221</v>
      </c>
      <c r="D102" s="245" t="s">
        <v>222</v>
      </c>
      <c r="E102" s="246">
        <v>17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21</v>
      </c>
      <c r="M102" s="248">
        <f>G102*(1+L102/100)</f>
        <v>0</v>
      </c>
      <c r="N102" s="246">
        <v>0</v>
      </c>
      <c r="O102" s="246">
        <f>ROUND(E102*N102,2)</f>
        <v>0</v>
      </c>
      <c r="P102" s="246">
        <v>1.98E-3</v>
      </c>
      <c r="Q102" s="246">
        <f>ROUND(E102*P102,2)</f>
        <v>0.03</v>
      </c>
      <c r="R102" s="248"/>
      <c r="S102" s="248" t="s">
        <v>157</v>
      </c>
      <c r="T102" s="249" t="s">
        <v>158</v>
      </c>
      <c r="U102" s="232">
        <v>0.08</v>
      </c>
      <c r="V102" s="232">
        <f>ROUND(E102*U102,2)</f>
        <v>1.36</v>
      </c>
      <c r="W102" s="232"/>
      <c r="X102" s="232" t="s">
        <v>159</v>
      </c>
      <c r="Y102" s="232" t="s">
        <v>160</v>
      </c>
      <c r="Z102" s="212"/>
      <c r="AA102" s="212"/>
      <c r="AB102" s="212"/>
      <c r="AC102" s="212"/>
      <c r="AD102" s="212"/>
      <c r="AE102" s="212"/>
      <c r="AF102" s="212"/>
      <c r="AG102" s="212" t="s">
        <v>161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>
      <c r="A103" s="229"/>
      <c r="B103" s="230"/>
      <c r="C103" s="262" t="s">
        <v>223</v>
      </c>
      <c r="D103" s="233"/>
      <c r="E103" s="234"/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163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>
      <c r="A104" s="229"/>
      <c r="B104" s="230"/>
      <c r="C104" s="262" t="s">
        <v>224</v>
      </c>
      <c r="D104" s="233"/>
      <c r="E104" s="234"/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163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>
      <c r="A105" s="229"/>
      <c r="B105" s="230"/>
      <c r="C105" s="262" t="s">
        <v>225</v>
      </c>
      <c r="D105" s="233"/>
      <c r="E105" s="234"/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163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>
      <c r="A106" s="229"/>
      <c r="B106" s="230"/>
      <c r="C106" s="262" t="s">
        <v>226</v>
      </c>
      <c r="D106" s="233"/>
      <c r="E106" s="234">
        <v>17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163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43">
        <v>12</v>
      </c>
      <c r="B107" s="244" t="s">
        <v>227</v>
      </c>
      <c r="C107" s="261" t="s">
        <v>228</v>
      </c>
      <c r="D107" s="245" t="s">
        <v>222</v>
      </c>
      <c r="E107" s="246">
        <v>34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21</v>
      </c>
      <c r="M107" s="248">
        <f>G107*(1+L107/100)</f>
        <v>0</v>
      </c>
      <c r="N107" s="246">
        <v>0</v>
      </c>
      <c r="O107" s="246">
        <f>ROUND(E107*N107,2)</f>
        <v>0</v>
      </c>
      <c r="P107" s="246">
        <v>2.7999999999999998E-4</v>
      </c>
      <c r="Q107" s="246">
        <f>ROUND(E107*P107,2)</f>
        <v>0.01</v>
      </c>
      <c r="R107" s="248"/>
      <c r="S107" s="248" t="s">
        <v>157</v>
      </c>
      <c r="T107" s="249" t="s">
        <v>158</v>
      </c>
      <c r="U107" s="232">
        <v>0.05</v>
      </c>
      <c r="V107" s="232">
        <f>ROUND(E107*U107,2)</f>
        <v>1.7</v>
      </c>
      <c r="W107" s="232"/>
      <c r="X107" s="232" t="s">
        <v>159</v>
      </c>
      <c r="Y107" s="232" t="s">
        <v>160</v>
      </c>
      <c r="Z107" s="212"/>
      <c r="AA107" s="212"/>
      <c r="AB107" s="212"/>
      <c r="AC107" s="212"/>
      <c r="AD107" s="212"/>
      <c r="AE107" s="212"/>
      <c r="AF107" s="212"/>
      <c r="AG107" s="212" t="s">
        <v>161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>
      <c r="A108" s="229"/>
      <c r="B108" s="230"/>
      <c r="C108" s="262" t="s">
        <v>229</v>
      </c>
      <c r="D108" s="233"/>
      <c r="E108" s="234"/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163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>
      <c r="A109" s="229"/>
      <c r="B109" s="230"/>
      <c r="C109" s="262" t="s">
        <v>224</v>
      </c>
      <c r="D109" s="233"/>
      <c r="E109" s="234"/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163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>
      <c r="A110" s="229"/>
      <c r="B110" s="230"/>
      <c r="C110" s="262" t="s">
        <v>230</v>
      </c>
      <c r="D110" s="233"/>
      <c r="E110" s="234"/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163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>
      <c r="A111" s="229"/>
      <c r="B111" s="230"/>
      <c r="C111" s="262" t="s">
        <v>231</v>
      </c>
      <c r="D111" s="233"/>
      <c r="E111" s="234">
        <v>34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163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3">
        <v>13</v>
      </c>
      <c r="B112" s="244" t="s">
        <v>232</v>
      </c>
      <c r="C112" s="261" t="s">
        <v>233</v>
      </c>
      <c r="D112" s="245" t="s">
        <v>234</v>
      </c>
      <c r="E112" s="246">
        <v>4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21</v>
      </c>
      <c r="M112" s="248">
        <f>G112*(1+L112/100)</f>
        <v>0</v>
      </c>
      <c r="N112" s="246">
        <v>0</v>
      </c>
      <c r="O112" s="246">
        <f>ROUND(E112*N112,2)</f>
        <v>0</v>
      </c>
      <c r="P112" s="246">
        <v>1.9460000000000002E-2</v>
      </c>
      <c r="Q112" s="246">
        <f>ROUND(E112*P112,2)</f>
        <v>0.08</v>
      </c>
      <c r="R112" s="248"/>
      <c r="S112" s="248" t="s">
        <v>157</v>
      </c>
      <c r="T112" s="249" t="s">
        <v>158</v>
      </c>
      <c r="U112" s="232">
        <v>0.38</v>
      </c>
      <c r="V112" s="232">
        <f>ROUND(E112*U112,2)</f>
        <v>1.52</v>
      </c>
      <c r="W112" s="232"/>
      <c r="X112" s="232" t="s">
        <v>159</v>
      </c>
      <c r="Y112" s="232" t="s">
        <v>160</v>
      </c>
      <c r="Z112" s="212"/>
      <c r="AA112" s="212"/>
      <c r="AB112" s="212"/>
      <c r="AC112" s="212"/>
      <c r="AD112" s="212"/>
      <c r="AE112" s="212"/>
      <c r="AF112" s="212"/>
      <c r="AG112" s="212" t="s">
        <v>161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>
      <c r="A113" s="229"/>
      <c r="B113" s="230"/>
      <c r="C113" s="262" t="s">
        <v>235</v>
      </c>
      <c r="D113" s="233"/>
      <c r="E113" s="234"/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163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>
      <c r="A114" s="229"/>
      <c r="B114" s="230"/>
      <c r="C114" s="262" t="s">
        <v>236</v>
      </c>
      <c r="D114" s="233"/>
      <c r="E114" s="234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163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>
      <c r="A115" s="229"/>
      <c r="B115" s="230"/>
      <c r="C115" s="262" t="s">
        <v>237</v>
      </c>
      <c r="D115" s="233"/>
      <c r="E115" s="234"/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163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>
      <c r="A116" s="229"/>
      <c r="B116" s="230"/>
      <c r="C116" s="262" t="s">
        <v>69</v>
      </c>
      <c r="D116" s="233"/>
      <c r="E116" s="234">
        <v>3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163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>
      <c r="A117" s="229"/>
      <c r="B117" s="230"/>
      <c r="C117" s="262" t="s">
        <v>238</v>
      </c>
      <c r="D117" s="233"/>
      <c r="E117" s="234"/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163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>
      <c r="A118" s="229"/>
      <c r="B118" s="230"/>
      <c r="C118" s="262" t="s">
        <v>55</v>
      </c>
      <c r="D118" s="233"/>
      <c r="E118" s="234">
        <v>1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163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>
      <c r="A119" s="243">
        <v>14</v>
      </c>
      <c r="B119" s="244" t="s">
        <v>239</v>
      </c>
      <c r="C119" s="261" t="s">
        <v>240</v>
      </c>
      <c r="D119" s="245" t="s">
        <v>188</v>
      </c>
      <c r="E119" s="246">
        <v>2</v>
      </c>
      <c r="F119" s="247"/>
      <c r="G119" s="248">
        <f>ROUND(E119*F119,2)</f>
        <v>0</v>
      </c>
      <c r="H119" s="247"/>
      <c r="I119" s="248">
        <f>ROUND(E119*H119,2)</f>
        <v>0</v>
      </c>
      <c r="J119" s="247"/>
      <c r="K119" s="248">
        <f>ROUND(E119*J119,2)</f>
        <v>0</v>
      </c>
      <c r="L119" s="248">
        <v>21</v>
      </c>
      <c r="M119" s="248">
        <f>G119*(1+L119/100)</f>
        <v>0</v>
      </c>
      <c r="N119" s="246">
        <v>0</v>
      </c>
      <c r="O119" s="246">
        <f>ROUND(E119*N119,2)</f>
        <v>0</v>
      </c>
      <c r="P119" s="246">
        <v>1.0200000000000001E-2</v>
      </c>
      <c r="Q119" s="246">
        <f>ROUND(E119*P119,2)</f>
        <v>0.02</v>
      </c>
      <c r="R119" s="248"/>
      <c r="S119" s="248" t="s">
        <v>157</v>
      </c>
      <c r="T119" s="249" t="s">
        <v>158</v>
      </c>
      <c r="U119" s="232">
        <v>0.86450000000000005</v>
      </c>
      <c r="V119" s="232">
        <f>ROUND(E119*U119,2)</f>
        <v>1.73</v>
      </c>
      <c r="W119" s="232"/>
      <c r="X119" s="232" t="s">
        <v>159</v>
      </c>
      <c r="Y119" s="232" t="s">
        <v>160</v>
      </c>
      <c r="Z119" s="212"/>
      <c r="AA119" s="212"/>
      <c r="AB119" s="212"/>
      <c r="AC119" s="212"/>
      <c r="AD119" s="212"/>
      <c r="AE119" s="212"/>
      <c r="AF119" s="212"/>
      <c r="AG119" s="212" t="s">
        <v>161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>
      <c r="A120" s="229"/>
      <c r="B120" s="230"/>
      <c r="C120" s="262" t="s">
        <v>241</v>
      </c>
      <c r="D120" s="233"/>
      <c r="E120" s="234"/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163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>
      <c r="A121" s="229"/>
      <c r="B121" s="230"/>
      <c r="C121" s="262" t="s">
        <v>56</v>
      </c>
      <c r="D121" s="233"/>
      <c r="E121" s="234">
        <v>2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163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3">
        <v>15</v>
      </c>
      <c r="B122" s="244" t="s">
        <v>242</v>
      </c>
      <c r="C122" s="261" t="s">
        <v>243</v>
      </c>
      <c r="D122" s="245" t="s">
        <v>188</v>
      </c>
      <c r="E122" s="246">
        <v>1</v>
      </c>
      <c r="F122" s="247"/>
      <c r="G122" s="248">
        <f>ROUND(E122*F122,2)</f>
        <v>0</v>
      </c>
      <c r="H122" s="247"/>
      <c r="I122" s="248">
        <f>ROUND(E122*H122,2)</f>
        <v>0</v>
      </c>
      <c r="J122" s="247"/>
      <c r="K122" s="248">
        <f>ROUND(E122*J122,2)</f>
        <v>0</v>
      </c>
      <c r="L122" s="248">
        <v>21</v>
      </c>
      <c r="M122" s="248">
        <f>G122*(1+L122/100)</f>
        <v>0</v>
      </c>
      <c r="N122" s="246">
        <v>0</v>
      </c>
      <c r="O122" s="246">
        <f>ROUND(E122*N122,2)</f>
        <v>0</v>
      </c>
      <c r="P122" s="246">
        <v>2.8E-3</v>
      </c>
      <c r="Q122" s="246">
        <f>ROUND(E122*P122,2)</f>
        <v>0</v>
      </c>
      <c r="R122" s="248"/>
      <c r="S122" s="248" t="s">
        <v>157</v>
      </c>
      <c r="T122" s="249" t="s">
        <v>158</v>
      </c>
      <c r="U122" s="232">
        <v>0.47</v>
      </c>
      <c r="V122" s="232">
        <f>ROUND(E122*U122,2)</f>
        <v>0.47</v>
      </c>
      <c r="W122" s="232"/>
      <c r="X122" s="232" t="s">
        <v>159</v>
      </c>
      <c r="Y122" s="232" t="s">
        <v>160</v>
      </c>
      <c r="Z122" s="212"/>
      <c r="AA122" s="212"/>
      <c r="AB122" s="212"/>
      <c r="AC122" s="212"/>
      <c r="AD122" s="212"/>
      <c r="AE122" s="212"/>
      <c r="AF122" s="212"/>
      <c r="AG122" s="212" t="s">
        <v>161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>
      <c r="A123" s="229"/>
      <c r="B123" s="230"/>
      <c r="C123" s="262" t="s">
        <v>244</v>
      </c>
      <c r="D123" s="233"/>
      <c r="E123" s="234"/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163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>
      <c r="A124" s="229"/>
      <c r="B124" s="230"/>
      <c r="C124" s="262" t="s">
        <v>245</v>
      </c>
      <c r="D124" s="233"/>
      <c r="E124" s="234"/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163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>
      <c r="A125" s="229"/>
      <c r="B125" s="230"/>
      <c r="C125" s="262" t="s">
        <v>246</v>
      </c>
      <c r="D125" s="233"/>
      <c r="E125" s="234"/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163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>
      <c r="A126" s="229"/>
      <c r="B126" s="230"/>
      <c r="C126" s="262" t="s">
        <v>55</v>
      </c>
      <c r="D126" s="233"/>
      <c r="E126" s="234">
        <v>1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163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43">
        <v>16</v>
      </c>
      <c r="B127" s="244" t="s">
        <v>247</v>
      </c>
      <c r="C127" s="261" t="s">
        <v>248</v>
      </c>
      <c r="D127" s="245" t="s">
        <v>156</v>
      </c>
      <c r="E127" s="246">
        <v>11.867699999999999</v>
      </c>
      <c r="F127" s="247"/>
      <c r="G127" s="248">
        <f>ROUND(E127*F127,2)</f>
        <v>0</v>
      </c>
      <c r="H127" s="247"/>
      <c r="I127" s="248">
        <f>ROUND(E127*H127,2)</f>
        <v>0</v>
      </c>
      <c r="J127" s="247"/>
      <c r="K127" s="248">
        <f>ROUND(E127*J127,2)</f>
        <v>0</v>
      </c>
      <c r="L127" s="248">
        <v>21</v>
      </c>
      <c r="M127" s="248">
        <f>G127*(1+L127/100)</f>
        <v>0</v>
      </c>
      <c r="N127" s="246">
        <v>0</v>
      </c>
      <c r="O127" s="246">
        <f>ROUND(E127*N127,2)</f>
        <v>0</v>
      </c>
      <c r="P127" s="246">
        <v>1.7999999999999999E-2</v>
      </c>
      <c r="Q127" s="246">
        <f>ROUND(E127*P127,2)</f>
        <v>0.21</v>
      </c>
      <c r="R127" s="248"/>
      <c r="S127" s="248" t="s">
        <v>157</v>
      </c>
      <c r="T127" s="249" t="s">
        <v>158</v>
      </c>
      <c r="U127" s="232">
        <v>0.19500000000000001</v>
      </c>
      <c r="V127" s="232">
        <f>ROUND(E127*U127,2)</f>
        <v>2.31</v>
      </c>
      <c r="W127" s="232"/>
      <c r="X127" s="232" t="s">
        <v>159</v>
      </c>
      <c r="Y127" s="232" t="s">
        <v>160</v>
      </c>
      <c r="Z127" s="212"/>
      <c r="AA127" s="212"/>
      <c r="AB127" s="212"/>
      <c r="AC127" s="212"/>
      <c r="AD127" s="212"/>
      <c r="AE127" s="212"/>
      <c r="AF127" s="212"/>
      <c r="AG127" s="212" t="s">
        <v>161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>
      <c r="A128" s="229"/>
      <c r="B128" s="230"/>
      <c r="C128" s="262" t="s">
        <v>249</v>
      </c>
      <c r="D128" s="233"/>
      <c r="E128" s="234"/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163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>
      <c r="A129" s="229"/>
      <c r="B129" s="230"/>
      <c r="C129" s="262" t="s">
        <v>250</v>
      </c>
      <c r="D129" s="233"/>
      <c r="E129" s="234"/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163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>
      <c r="A130" s="229"/>
      <c r="B130" s="230"/>
      <c r="C130" s="262" t="s">
        <v>251</v>
      </c>
      <c r="D130" s="233"/>
      <c r="E130" s="234"/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163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>
      <c r="A131" s="229"/>
      <c r="B131" s="230"/>
      <c r="C131" s="262" t="s">
        <v>252</v>
      </c>
      <c r="D131" s="233"/>
      <c r="E131" s="234">
        <v>10.151999999999999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163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>
      <c r="A132" s="229"/>
      <c r="B132" s="230"/>
      <c r="C132" s="262" t="s">
        <v>253</v>
      </c>
      <c r="D132" s="233"/>
      <c r="E132" s="234">
        <v>1.7157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163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43">
        <v>17</v>
      </c>
      <c r="B133" s="244" t="s">
        <v>254</v>
      </c>
      <c r="C133" s="261" t="s">
        <v>255</v>
      </c>
      <c r="D133" s="245" t="s">
        <v>156</v>
      </c>
      <c r="E133" s="246">
        <v>3.0451999999999999</v>
      </c>
      <c r="F133" s="247"/>
      <c r="G133" s="248">
        <f>ROUND(E133*F133,2)</f>
        <v>0</v>
      </c>
      <c r="H133" s="247"/>
      <c r="I133" s="248">
        <f>ROUND(E133*H133,2)</f>
        <v>0</v>
      </c>
      <c r="J133" s="247"/>
      <c r="K133" s="248">
        <f>ROUND(E133*J133,2)</f>
        <v>0</v>
      </c>
      <c r="L133" s="248">
        <v>21</v>
      </c>
      <c r="M133" s="248">
        <f>G133*(1+L133/100)</f>
        <v>0</v>
      </c>
      <c r="N133" s="246">
        <v>0</v>
      </c>
      <c r="O133" s="246">
        <f>ROUND(E133*N133,2)</f>
        <v>0</v>
      </c>
      <c r="P133" s="246">
        <v>3.3E-3</v>
      </c>
      <c r="Q133" s="246">
        <f>ROUND(E133*P133,2)</f>
        <v>0.01</v>
      </c>
      <c r="R133" s="248"/>
      <c r="S133" s="248" t="s">
        <v>157</v>
      </c>
      <c r="T133" s="249" t="s">
        <v>158</v>
      </c>
      <c r="U133" s="232">
        <v>0.30499999999999999</v>
      </c>
      <c r="V133" s="232">
        <f>ROUND(E133*U133,2)</f>
        <v>0.93</v>
      </c>
      <c r="W133" s="232"/>
      <c r="X133" s="232" t="s">
        <v>159</v>
      </c>
      <c r="Y133" s="232" t="s">
        <v>160</v>
      </c>
      <c r="Z133" s="212"/>
      <c r="AA133" s="212"/>
      <c r="AB133" s="212"/>
      <c r="AC133" s="212"/>
      <c r="AD133" s="212"/>
      <c r="AE133" s="212"/>
      <c r="AF133" s="212"/>
      <c r="AG133" s="212" t="s">
        <v>161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>
      <c r="A134" s="229"/>
      <c r="B134" s="230"/>
      <c r="C134" s="262" t="s">
        <v>256</v>
      </c>
      <c r="D134" s="233"/>
      <c r="E134" s="234"/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163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>
      <c r="A135" s="229"/>
      <c r="B135" s="230"/>
      <c r="C135" s="262" t="s">
        <v>257</v>
      </c>
      <c r="D135" s="233"/>
      <c r="E135" s="234"/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163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>
      <c r="A136" s="229"/>
      <c r="B136" s="230"/>
      <c r="C136" s="262" t="s">
        <v>258</v>
      </c>
      <c r="D136" s="233"/>
      <c r="E136" s="234"/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163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>
      <c r="A137" s="229"/>
      <c r="B137" s="230"/>
      <c r="C137" s="262" t="s">
        <v>259</v>
      </c>
      <c r="D137" s="233"/>
      <c r="E137" s="234">
        <v>3.0451999999999999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163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3">
        <v>18</v>
      </c>
      <c r="B138" s="244" t="s">
        <v>260</v>
      </c>
      <c r="C138" s="261" t="s">
        <v>261</v>
      </c>
      <c r="D138" s="245" t="s">
        <v>222</v>
      </c>
      <c r="E138" s="246">
        <v>73.8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6">
        <v>0</v>
      </c>
      <c r="O138" s="246">
        <f>ROUND(E138*N138,2)</f>
        <v>0</v>
      </c>
      <c r="P138" s="246">
        <v>8.0000000000000007E-5</v>
      </c>
      <c r="Q138" s="246">
        <f>ROUND(E138*P138,2)</f>
        <v>0.01</v>
      </c>
      <c r="R138" s="248"/>
      <c r="S138" s="248" t="s">
        <v>157</v>
      </c>
      <c r="T138" s="249" t="s">
        <v>158</v>
      </c>
      <c r="U138" s="232">
        <v>3.5000000000000003E-2</v>
      </c>
      <c r="V138" s="232">
        <f>ROUND(E138*U138,2)</f>
        <v>2.58</v>
      </c>
      <c r="W138" s="232"/>
      <c r="X138" s="232" t="s">
        <v>159</v>
      </c>
      <c r="Y138" s="232" t="s">
        <v>160</v>
      </c>
      <c r="Z138" s="212"/>
      <c r="AA138" s="212"/>
      <c r="AB138" s="212"/>
      <c r="AC138" s="212"/>
      <c r="AD138" s="212"/>
      <c r="AE138" s="212"/>
      <c r="AF138" s="212"/>
      <c r="AG138" s="212" t="s">
        <v>161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2">
      <c r="A139" s="229"/>
      <c r="B139" s="230"/>
      <c r="C139" s="262" t="s">
        <v>262</v>
      </c>
      <c r="D139" s="233"/>
      <c r="E139" s="234"/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163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>
      <c r="A140" s="229"/>
      <c r="B140" s="230"/>
      <c r="C140" s="262" t="s">
        <v>263</v>
      </c>
      <c r="D140" s="233"/>
      <c r="E140" s="234"/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163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>
      <c r="A141" s="229"/>
      <c r="B141" s="230"/>
      <c r="C141" s="262" t="s">
        <v>264</v>
      </c>
      <c r="D141" s="233"/>
      <c r="E141" s="234">
        <v>38.5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163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>
      <c r="A142" s="229"/>
      <c r="B142" s="230"/>
      <c r="C142" s="262" t="s">
        <v>265</v>
      </c>
      <c r="D142" s="233"/>
      <c r="E142" s="234">
        <v>-2.5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163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>
      <c r="A143" s="229"/>
      <c r="B143" s="230"/>
      <c r="C143" s="262" t="s">
        <v>182</v>
      </c>
      <c r="D143" s="233"/>
      <c r="E143" s="234"/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2"/>
      <c r="AA143" s="212"/>
      <c r="AB143" s="212"/>
      <c r="AC143" s="212"/>
      <c r="AD143" s="212"/>
      <c r="AE143" s="212"/>
      <c r="AF143" s="212"/>
      <c r="AG143" s="212" t="s">
        <v>163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>
      <c r="A144" s="229"/>
      <c r="B144" s="230"/>
      <c r="C144" s="262" t="s">
        <v>266</v>
      </c>
      <c r="D144" s="233"/>
      <c r="E144" s="234">
        <v>20.5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163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>
      <c r="A145" s="229"/>
      <c r="B145" s="230"/>
      <c r="C145" s="262" t="s">
        <v>267</v>
      </c>
      <c r="D145" s="233"/>
      <c r="E145" s="234">
        <v>-1.6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163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>
      <c r="A146" s="229"/>
      <c r="B146" s="230"/>
      <c r="C146" s="262" t="s">
        <v>184</v>
      </c>
      <c r="D146" s="233"/>
      <c r="E146" s="234"/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163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>
      <c r="A147" s="229"/>
      <c r="B147" s="230"/>
      <c r="C147" s="262" t="s">
        <v>266</v>
      </c>
      <c r="D147" s="233"/>
      <c r="E147" s="234">
        <v>20.5</v>
      </c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163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>
      <c r="A148" s="229"/>
      <c r="B148" s="230"/>
      <c r="C148" s="262" t="s">
        <v>267</v>
      </c>
      <c r="D148" s="233"/>
      <c r="E148" s="234">
        <v>-1.6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163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3">
        <v>19</v>
      </c>
      <c r="B149" s="244" t="s">
        <v>268</v>
      </c>
      <c r="C149" s="261" t="s">
        <v>269</v>
      </c>
      <c r="D149" s="245" t="s">
        <v>156</v>
      </c>
      <c r="E149" s="246">
        <v>128</v>
      </c>
      <c r="F149" s="247"/>
      <c r="G149" s="248">
        <f>ROUND(E149*F149,2)</f>
        <v>0</v>
      </c>
      <c r="H149" s="247"/>
      <c r="I149" s="248">
        <f>ROUND(E149*H149,2)</f>
        <v>0</v>
      </c>
      <c r="J149" s="247"/>
      <c r="K149" s="248">
        <f>ROUND(E149*J149,2)</f>
        <v>0</v>
      </c>
      <c r="L149" s="248">
        <v>21</v>
      </c>
      <c r="M149" s="248">
        <f>G149*(1+L149/100)</f>
        <v>0</v>
      </c>
      <c r="N149" s="246">
        <v>0</v>
      </c>
      <c r="O149" s="246">
        <f>ROUND(E149*N149,2)</f>
        <v>0</v>
      </c>
      <c r="P149" s="246">
        <v>1E-3</v>
      </c>
      <c r="Q149" s="246">
        <f>ROUND(E149*P149,2)</f>
        <v>0.13</v>
      </c>
      <c r="R149" s="248"/>
      <c r="S149" s="248" t="s">
        <v>157</v>
      </c>
      <c r="T149" s="249" t="s">
        <v>158</v>
      </c>
      <c r="U149" s="232">
        <v>0.26</v>
      </c>
      <c r="V149" s="232">
        <f>ROUND(E149*U149,2)</f>
        <v>33.28</v>
      </c>
      <c r="W149" s="232"/>
      <c r="X149" s="232" t="s">
        <v>159</v>
      </c>
      <c r="Y149" s="232" t="s">
        <v>160</v>
      </c>
      <c r="Z149" s="212"/>
      <c r="AA149" s="212"/>
      <c r="AB149" s="212"/>
      <c r="AC149" s="212"/>
      <c r="AD149" s="212"/>
      <c r="AE149" s="212"/>
      <c r="AF149" s="212"/>
      <c r="AG149" s="212" t="s">
        <v>161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>
      <c r="A150" s="229"/>
      <c r="B150" s="230"/>
      <c r="C150" s="262" t="s">
        <v>270</v>
      </c>
      <c r="D150" s="233"/>
      <c r="E150" s="234"/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163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>
      <c r="A151" s="229"/>
      <c r="B151" s="230"/>
      <c r="C151" s="262" t="s">
        <v>271</v>
      </c>
      <c r="D151" s="233"/>
      <c r="E151" s="234"/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163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>
      <c r="A152" s="229"/>
      <c r="B152" s="230"/>
      <c r="C152" s="262" t="s">
        <v>263</v>
      </c>
      <c r="D152" s="233"/>
      <c r="E152" s="234"/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163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>
      <c r="A153" s="229"/>
      <c r="B153" s="230"/>
      <c r="C153" s="262" t="s">
        <v>180</v>
      </c>
      <c r="D153" s="233"/>
      <c r="E153" s="234">
        <v>86.1</v>
      </c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163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>
      <c r="A154" s="229"/>
      <c r="B154" s="230"/>
      <c r="C154" s="262" t="s">
        <v>182</v>
      </c>
      <c r="D154" s="233"/>
      <c r="E154" s="234"/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163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>
      <c r="A155" s="229"/>
      <c r="B155" s="230"/>
      <c r="C155" s="262" t="s">
        <v>183</v>
      </c>
      <c r="D155" s="233"/>
      <c r="E155" s="234">
        <v>21.2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163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>
      <c r="A156" s="229"/>
      <c r="B156" s="230"/>
      <c r="C156" s="262" t="s">
        <v>184</v>
      </c>
      <c r="D156" s="233"/>
      <c r="E156" s="234"/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163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>
      <c r="A157" s="229"/>
      <c r="B157" s="230"/>
      <c r="C157" s="262" t="s">
        <v>185</v>
      </c>
      <c r="D157" s="233"/>
      <c r="E157" s="234">
        <v>20.7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163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43">
        <v>20</v>
      </c>
      <c r="B158" s="244" t="s">
        <v>272</v>
      </c>
      <c r="C158" s="261" t="s">
        <v>273</v>
      </c>
      <c r="D158" s="245" t="s">
        <v>156</v>
      </c>
      <c r="E158" s="246">
        <v>20.7</v>
      </c>
      <c r="F158" s="247"/>
      <c r="G158" s="248">
        <f>ROUND(E158*F158,2)</f>
        <v>0</v>
      </c>
      <c r="H158" s="247"/>
      <c r="I158" s="248">
        <f>ROUND(E158*H158,2)</f>
        <v>0</v>
      </c>
      <c r="J158" s="247"/>
      <c r="K158" s="248">
        <f>ROUND(E158*J158,2)</f>
        <v>0</v>
      </c>
      <c r="L158" s="248">
        <v>21</v>
      </c>
      <c r="M158" s="248">
        <f>G158*(1+L158/100)</f>
        <v>0</v>
      </c>
      <c r="N158" s="246">
        <v>0</v>
      </c>
      <c r="O158" s="246">
        <f>ROUND(E158*N158,2)</f>
        <v>0</v>
      </c>
      <c r="P158" s="246">
        <v>1E-3</v>
      </c>
      <c r="Q158" s="246">
        <f>ROUND(E158*P158,2)</f>
        <v>0.02</v>
      </c>
      <c r="R158" s="248"/>
      <c r="S158" s="248" t="s">
        <v>157</v>
      </c>
      <c r="T158" s="249" t="s">
        <v>158</v>
      </c>
      <c r="U158" s="232">
        <v>0.01</v>
      </c>
      <c r="V158" s="232">
        <f>ROUND(E158*U158,2)</f>
        <v>0.21</v>
      </c>
      <c r="W158" s="232"/>
      <c r="X158" s="232" t="s">
        <v>159</v>
      </c>
      <c r="Y158" s="232" t="s">
        <v>160</v>
      </c>
      <c r="Z158" s="212"/>
      <c r="AA158" s="212"/>
      <c r="AB158" s="212"/>
      <c r="AC158" s="212"/>
      <c r="AD158" s="212"/>
      <c r="AE158" s="212"/>
      <c r="AF158" s="212"/>
      <c r="AG158" s="212" t="s">
        <v>161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>
      <c r="A159" s="229"/>
      <c r="B159" s="230"/>
      <c r="C159" s="262" t="s">
        <v>274</v>
      </c>
      <c r="D159" s="233"/>
      <c r="E159" s="234"/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163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>
      <c r="A160" s="229"/>
      <c r="B160" s="230"/>
      <c r="C160" s="262" t="s">
        <v>271</v>
      </c>
      <c r="D160" s="233"/>
      <c r="E160" s="234"/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163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>
      <c r="A161" s="229"/>
      <c r="B161" s="230"/>
      <c r="C161" s="262" t="s">
        <v>184</v>
      </c>
      <c r="D161" s="233"/>
      <c r="E161" s="234"/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163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>
      <c r="A162" s="229"/>
      <c r="B162" s="230"/>
      <c r="C162" s="262" t="s">
        <v>185</v>
      </c>
      <c r="D162" s="233"/>
      <c r="E162" s="234">
        <v>20.7</v>
      </c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163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3">
        <v>21</v>
      </c>
      <c r="B163" s="244" t="s">
        <v>275</v>
      </c>
      <c r="C163" s="261" t="s">
        <v>276</v>
      </c>
      <c r="D163" s="245" t="s">
        <v>156</v>
      </c>
      <c r="E163" s="246">
        <v>305.04500000000002</v>
      </c>
      <c r="F163" s="247"/>
      <c r="G163" s="248">
        <f>ROUND(E163*F163,2)</f>
        <v>0</v>
      </c>
      <c r="H163" s="247"/>
      <c r="I163" s="248">
        <f>ROUND(E163*H163,2)</f>
        <v>0</v>
      </c>
      <c r="J163" s="247"/>
      <c r="K163" s="248">
        <f>ROUND(E163*J163,2)</f>
        <v>0</v>
      </c>
      <c r="L163" s="248">
        <v>21</v>
      </c>
      <c r="M163" s="248">
        <f>G163*(1+L163/100)</f>
        <v>0</v>
      </c>
      <c r="N163" s="246">
        <v>0</v>
      </c>
      <c r="O163" s="246">
        <f>ROUND(E163*N163,2)</f>
        <v>0</v>
      </c>
      <c r="P163" s="246">
        <v>0</v>
      </c>
      <c r="Q163" s="246">
        <f>ROUND(E163*P163,2)</f>
        <v>0</v>
      </c>
      <c r="R163" s="248"/>
      <c r="S163" s="248" t="s">
        <v>157</v>
      </c>
      <c r="T163" s="249" t="s">
        <v>158</v>
      </c>
      <c r="U163" s="232">
        <v>7.0000000000000007E-2</v>
      </c>
      <c r="V163" s="232">
        <f>ROUND(E163*U163,2)</f>
        <v>21.35</v>
      </c>
      <c r="W163" s="232"/>
      <c r="X163" s="232" t="s">
        <v>159</v>
      </c>
      <c r="Y163" s="232" t="s">
        <v>160</v>
      </c>
      <c r="Z163" s="212"/>
      <c r="AA163" s="212"/>
      <c r="AB163" s="212"/>
      <c r="AC163" s="212"/>
      <c r="AD163" s="212"/>
      <c r="AE163" s="212"/>
      <c r="AF163" s="212"/>
      <c r="AG163" s="212" t="s">
        <v>161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>
      <c r="A164" s="229"/>
      <c r="B164" s="230"/>
      <c r="C164" s="262" t="s">
        <v>277</v>
      </c>
      <c r="D164" s="233"/>
      <c r="E164" s="234"/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163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>
      <c r="A165" s="229"/>
      <c r="B165" s="230"/>
      <c r="C165" s="262" t="s">
        <v>278</v>
      </c>
      <c r="D165" s="233"/>
      <c r="E165" s="234"/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163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>
      <c r="A166" s="229"/>
      <c r="B166" s="230"/>
      <c r="C166" s="262" t="s">
        <v>279</v>
      </c>
      <c r="D166" s="233"/>
      <c r="E166" s="234"/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2"/>
      <c r="AA166" s="212"/>
      <c r="AB166" s="212"/>
      <c r="AC166" s="212"/>
      <c r="AD166" s="212"/>
      <c r="AE166" s="212"/>
      <c r="AF166" s="212"/>
      <c r="AG166" s="212" t="s">
        <v>163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>
      <c r="A167" s="229"/>
      <c r="B167" s="230"/>
      <c r="C167" s="262" t="s">
        <v>280</v>
      </c>
      <c r="D167" s="233"/>
      <c r="E167" s="234">
        <v>127.435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163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>
      <c r="A168" s="229"/>
      <c r="B168" s="230"/>
      <c r="C168" s="262" t="s">
        <v>182</v>
      </c>
      <c r="D168" s="233"/>
      <c r="E168" s="234"/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163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>
      <c r="A169" s="229"/>
      <c r="B169" s="230"/>
      <c r="C169" s="262" t="s">
        <v>183</v>
      </c>
      <c r="D169" s="233"/>
      <c r="E169" s="234">
        <v>21.2</v>
      </c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163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>
      <c r="A170" s="229"/>
      <c r="B170" s="230"/>
      <c r="C170" s="262" t="s">
        <v>281</v>
      </c>
      <c r="D170" s="233"/>
      <c r="E170" s="234">
        <v>67.855000000000004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2"/>
      <c r="AA170" s="212"/>
      <c r="AB170" s="212"/>
      <c r="AC170" s="212"/>
      <c r="AD170" s="212"/>
      <c r="AE170" s="212"/>
      <c r="AF170" s="212"/>
      <c r="AG170" s="212" t="s">
        <v>163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>
      <c r="A171" s="229"/>
      <c r="B171" s="230"/>
      <c r="C171" s="262" t="s">
        <v>184</v>
      </c>
      <c r="D171" s="233"/>
      <c r="E171" s="234"/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163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>
      <c r="A172" s="229"/>
      <c r="B172" s="230"/>
      <c r="C172" s="262" t="s">
        <v>185</v>
      </c>
      <c r="D172" s="233"/>
      <c r="E172" s="234">
        <v>20.7</v>
      </c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163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>
      <c r="A173" s="229"/>
      <c r="B173" s="230"/>
      <c r="C173" s="262" t="s">
        <v>281</v>
      </c>
      <c r="D173" s="233"/>
      <c r="E173" s="234">
        <v>67.855000000000004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163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3">
        <v>22</v>
      </c>
      <c r="B174" s="244" t="s">
        <v>282</v>
      </c>
      <c r="C174" s="261" t="s">
        <v>283</v>
      </c>
      <c r="D174" s="245" t="s">
        <v>188</v>
      </c>
      <c r="E174" s="246">
        <v>29</v>
      </c>
      <c r="F174" s="247"/>
      <c r="G174" s="248">
        <f>ROUND(E174*F174,2)</f>
        <v>0</v>
      </c>
      <c r="H174" s="247"/>
      <c r="I174" s="248">
        <f>ROUND(E174*H174,2)</f>
        <v>0</v>
      </c>
      <c r="J174" s="247"/>
      <c r="K174" s="248">
        <f>ROUND(E174*J174,2)</f>
        <v>0</v>
      </c>
      <c r="L174" s="248">
        <v>21</v>
      </c>
      <c r="M174" s="248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8"/>
      <c r="S174" s="248" t="s">
        <v>157</v>
      </c>
      <c r="T174" s="249" t="s">
        <v>158</v>
      </c>
      <c r="U174" s="232">
        <v>0.27</v>
      </c>
      <c r="V174" s="232">
        <f>ROUND(E174*U174,2)</f>
        <v>7.83</v>
      </c>
      <c r="W174" s="232"/>
      <c r="X174" s="232" t="s">
        <v>159</v>
      </c>
      <c r="Y174" s="232" t="s">
        <v>160</v>
      </c>
      <c r="Z174" s="212"/>
      <c r="AA174" s="212"/>
      <c r="AB174" s="212"/>
      <c r="AC174" s="212"/>
      <c r="AD174" s="212"/>
      <c r="AE174" s="212"/>
      <c r="AF174" s="212"/>
      <c r="AG174" s="212" t="s">
        <v>161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>
      <c r="A175" s="229"/>
      <c r="B175" s="230"/>
      <c r="C175" s="262" t="s">
        <v>284</v>
      </c>
      <c r="D175" s="233"/>
      <c r="E175" s="234"/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2"/>
      <c r="AA175" s="212"/>
      <c r="AB175" s="212"/>
      <c r="AC175" s="212"/>
      <c r="AD175" s="212"/>
      <c r="AE175" s="212"/>
      <c r="AF175" s="212"/>
      <c r="AG175" s="212" t="s">
        <v>163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>
      <c r="A176" s="229"/>
      <c r="B176" s="230"/>
      <c r="C176" s="262" t="s">
        <v>285</v>
      </c>
      <c r="D176" s="233"/>
      <c r="E176" s="234"/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163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>
      <c r="A177" s="229"/>
      <c r="B177" s="230"/>
      <c r="C177" s="262" t="s">
        <v>286</v>
      </c>
      <c r="D177" s="233"/>
      <c r="E177" s="234"/>
      <c r="F177" s="232"/>
      <c r="G177" s="23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2"/>
      <c r="AA177" s="212"/>
      <c r="AB177" s="212"/>
      <c r="AC177" s="212"/>
      <c r="AD177" s="212"/>
      <c r="AE177" s="212"/>
      <c r="AF177" s="212"/>
      <c r="AG177" s="212" t="s">
        <v>163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>
      <c r="A178" s="229"/>
      <c r="B178" s="230"/>
      <c r="C178" s="262" t="s">
        <v>287</v>
      </c>
      <c r="D178" s="233"/>
      <c r="E178" s="234">
        <v>21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163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>
      <c r="A179" s="229"/>
      <c r="B179" s="230"/>
      <c r="C179" s="262" t="s">
        <v>288</v>
      </c>
      <c r="D179" s="233"/>
      <c r="E179" s="234"/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163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>
      <c r="A180" s="229"/>
      <c r="B180" s="230"/>
      <c r="C180" s="262" t="s">
        <v>289</v>
      </c>
      <c r="D180" s="233"/>
      <c r="E180" s="234">
        <v>4</v>
      </c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163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>
      <c r="A181" s="229"/>
      <c r="B181" s="230"/>
      <c r="C181" s="262" t="s">
        <v>290</v>
      </c>
      <c r="D181" s="233"/>
      <c r="E181" s="234"/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163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>
      <c r="A182" s="229"/>
      <c r="B182" s="230"/>
      <c r="C182" s="262" t="s">
        <v>289</v>
      </c>
      <c r="D182" s="233"/>
      <c r="E182" s="234">
        <v>4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163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43">
        <v>23</v>
      </c>
      <c r="B183" s="244" t="s">
        <v>291</v>
      </c>
      <c r="C183" s="261" t="s">
        <v>292</v>
      </c>
      <c r="D183" s="245" t="s">
        <v>234</v>
      </c>
      <c r="E183" s="246">
        <v>1</v>
      </c>
      <c r="F183" s="247"/>
      <c r="G183" s="248">
        <f>ROUND(E183*F183,2)</f>
        <v>0</v>
      </c>
      <c r="H183" s="247"/>
      <c r="I183" s="248">
        <f>ROUND(E183*H183,2)</f>
        <v>0</v>
      </c>
      <c r="J183" s="247"/>
      <c r="K183" s="248">
        <f>ROUND(E183*J183,2)</f>
        <v>0</v>
      </c>
      <c r="L183" s="248">
        <v>21</v>
      </c>
      <c r="M183" s="248">
        <f>G183*(1+L183/100)</f>
        <v>0</v>
      </c>
      <c r="N183" s="246">
        <v>0</v>
      </c>
      <c r="O183" s="246">
        <f>ROUND(E183*N183,2)</f>
        <v>0</v>
      </c>
      <c r="P183" s="246">
        <v>0</v>
      </c>
      <c r="Q183" s="246">
        <f>ROUND(E183*P183,2)</f>
        <v>0</v>
      </c>
      <c r="R183" s="248"/>
      <c r="S183" s="248" t="s">
        <v>293</v>
      </c>
      <c r="T183" s="249" t="s">
        <v>294</v>
      </c>
      <c r="U183" s="232">
        <v>0</v>
      </c>
      <c r="V183" s="232">
        <f>ROUND(E183*U183,2)</f>
        <v>0</v>
      </c>
      <c r="W183" s="232"/>
      <c r="X183" s="232" t="s">
        <v>159</v>
      </c>
      <c r="Y183" s="232" t="s">
        <v>160</v>
      </c>
      <c r="Z183" s="212"/>
      <c r="AA183" s="212"/>
      <c r="AB183" s="212"/>
      <c r="AC183" s="212"/>
      <c r="AD183" s="212"/>
      <c r="AE183" s="212"/>
      <c r="AF183" s="212"/>
      <c r="AG183" s="212" t="s">
        <v>161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2">
      <c r="A184" s="229"/>
      <c r="B184" s="230"/>
      <c r="C184" s="262" t="s">
        <v>295</v>
      </c>
      <c r="D184" s="233"/>
      <c r="E184" s="234"/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2"/>
      <c r="AA184" s="212"/>
      <c r="AB184" s="212"/>
      <c r="AC184" s="212"/>
      <c r="AD184" s="212"/>
      <c r="AE184" s="212"/>
      <c r="AF184" s="212"/>
      <c r="AG184" s="212" t="s">
        <v>163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>
      <c r="A185" s="229"/>
      <c r="B185" s="230"/>
      <c r="C185" s="262" t="s">
        <v>296</v>
      </c>
      <c r="D185" s="233"/>
      <c r="E185" s="234"/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163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>
      <c r="A186" s="229"/>
      <c r="B186" s="230"/>
      <c r="C186" s="262" t="s">
        <v>297</v>
      </c>
      <c r="D186" s="233"/>
      <c r="E186" s="234"/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163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>
      <c r="A187" s="229"/>
      <c r="B187" s="230"/>
      <c r="C187" s="262" t="s">
        <v>298</v>
      </c>
      <c r="D187" s="233"/>
      <c r="E187" s="234"/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163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>
      <c r="A188" s="229"/>
      <c r="B188" s="230"/>
      <c r="C188" s="262" t="s">
        <v>299</v>
      </c>
      <c r="D188" s="233"/>
      <c r="E188" s="234"/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163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>
      <c r="A189" s="229"/>
      <c r="B189" s="230"/>
      <c r="C189" s="262" t="s">
        <v>55</v>
      </c>
      <c r="D189" s="233"/>
      <c r="E189" s="234">
        <v>1</v>
      </c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2"/>
      <c r="AA189" s="212"/>
      <c r="AB189" s="212"/>
      <c r="AC189" s="212"/>
      <c r="AD189" s="212"/>
      <c r="AE189" s="212"/>
      <c r="AF189" s="212"/>
      <c r="AG189" s="212" t="s">
        <v>163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>
      <c r="A190" s="236" t="s">
        <v>152</v>
      </c>
      <c r="B190" s="237" t="s">
        <v>85</v>
      </c>
      <c r="C190" s="260" t="s">
        <v>86</v>
      </c>
      <c r="D190" s="238"/>
      <c r="E190" s="239"/>
      <c r="F190" s="240"/>
      <c r="G190" s="240">
        <f>SUMIF(AG191:AG195,"&lt;&gt;NOR",G191:G195)</f>
        <v>0</v>
      </c>
      <c r="H190" s="240"/>
      <c r="I190" s="240">
        <f>SUM(I191:I195)</f>
        <v>0</v>
      </c>
      <c r="J190" s="240"/>
      <c r="K190" s="240">
        <f>SUM(K191:K195)</f>
        <v>0</v>
      </c>
      <c r="L190" s="240"/>
      <c r="M190" s="240">
        <f>SUM(M191:M195)</f>
        <v>0</v>
      </c>
      <c r="N190" s="239"/>
      <c r="O190" s="239">
        <f>SUM(O191:O195)</f>
        <v>0</v>
      </c>
      <c r="P190" s="239"/>
      <c r="Q190" s="239">
        <f>SUM(Q191:Q195)</f>
        <v>0</v>
      </c>
      <c r="R190" s="240"/>
      <c r="S190" s="240"/>
      <c r="T190" s="241"/>
      <c r="U190" s="235"/>
      <c r="V190" s="235">
        <f>SUM(V191:V195)</f>
        <v>11.79</v>
      </c>
      <c r="W190" s="235"/>
      <c r="X190" s="235"/>
      <c r="Y190" s="235"/>
      <c r="AG190" t="s">
        <v>153</v>
      </c>
    </row>
    <row r="191" spans="1:60" outlineLevel="1">
      <c r="A191" s="243">
        <v>24</v>
      </c>
      <c r="B191" s="244" t="s">
        <v>300</v>
      </c>
      <c r="C191" s="261" t="s">
        <v>301</v>
      </c>
      <c r="D191" s="245" t="s">
        <v>302</v>
      </c>
      <c r="E191" s="246">
        <v>10</v>
      </c>
      <c r="F191" s="247"/>
      <c r="G191" s="248">
        <f>ROUND(E191*F191,2)</f>
        <v>0</v>
      </c>
      <c r="H191" s="247"/>
      <c r="I191" s="248">
        <f>ROUND(E191*H191,2)</f>
        <v>0</v>
      </c>
      <c r="J191" s="247"/>
      <c r="K191" s="248">
        <f>ROUND(E191*J191,2)</f>
        <v>0</v>
      </c>
      <c r="L191" s="248">
        <v>21</v>
      </c>
      <c r="M191" s="248">
        <f>G191*(1+L191/100)</f>
        <v>0</v>
      </c>
      <c r="N191" s="246">
        <v>0</v>
      </c>
      <c r="O191" s="246">
        <f>ROUND(E191*N191,2)</f>
        <v>0</v>
      </c>
      <c r="P191" s="246">
        <v>0</v>
      </c>
      <c r="Q191" s="246">
        <f>ROUND(E191*P191,2)</f>
        <v>0</v>
      </c>
      <c r="R191" s="248"/>
      <c r="S191" s="248" t="s">
        <v>157</v>
      </c>
      <c r="T191" s="249" t="s">
        <v>158</v>
      </c>
      <c r="U191" s="232">
        <v>1</v>
      </c>
      <c r="V191" s="232">
        <f>ROUND(E191*U191,2)</f>
        <v>10</v>
      </c>
      <c r="W191" s="232"/>
      <c r="X191" s="232" t="s">
        <v>159</v>
      </c>
      <c r="Y191" s="232" t="s">
        <v>160</v>
      </c>
      <c r="Z191" s="212"/>
      <c r="AA191" s="212"/>
      <c r="AB191" s="212"/>
      <c r="AC191" s="212"/>
      <c r="AD191" s="212"/>
      <c r="AE191" s="212"/>
      <c r="AF191" s="212"/>
      <c r="AG191" s="212" t="s">
        <v>208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>
      <c r="A192" s="229"/>
      <c r="B192" s="230"/>
      <c r="C192" s="262" t="s">
        <v>303</v>
      </c>
      <c r="D192" s="233"/>
      <c r="E192" s="234"/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163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>
      <c r="A193" s="229"/>
      <c r="B193" s="230"/>
      <c r="C193" s="262" t="s">
        <v>304</v>
      </c>
      <c r="D193" s="233"/>
      <c r="E193" s="234">
        <v>10</v>
      </c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2"/>
      <c r="AA193" s="212"/>
      <c r="AB193" s="212"/>
      <c r="AC193" s="212"/>
      <c r="AD193" s="212"/>
      <c r="AE193" s="212"/>
      <c r="AF193" s="212"/>
      <c r="AG193" s="212" t="s">
        <v>163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43">
        <v>25</v>
      </c>
      <c r="B194" s="244" t="s">
        <v>305</v>
      </c>
      <c r="C194" s="261" t="s">
        <v>306</v>
      </c>
      <c r="D194" s="245" t="s">
        <v>307</v>
      </c>
      <c r="E194" s="246">
        <v>2.1</v>
      </c>
      <c r="F194" s="247"/>
      <c r="G194" s="248">
        <f>ROUND(E194*F194,2)</f>
        <v>0</v>
      </c>
      <c r="H194" s="247"/>
      <c r="I194" s="248">
        <f>ROUND(E194*H194,2)</f>
        <v>0</v>
      </c>
      <c r="J194" s="247"/>
      <c r="K194" s="248">
        <f>ROUND(E194*J194,2)</f>
        <v>0</v>
      </c>
      <c r="L194" s="248">
        <v>21</v>
      </c>
      <c r="M194" s="248">
        <f>G194*(1+L194/100)</f>
        <v>0</v>
      </c>
      <c r="N194" s="246">
        <v>0</v>
      </c>
      <c r="O194" s="246">
        <f>ROUND(E194*N194,2)</f>
        <v>0</v>
      </c>
      <c r="P194" s="246">
        <v>0</v>
      </c>
      <c r="Q194" s="246">
        <f>ROUND(E194*P194,2)</f>
        <v>0</v>
      </c>
      <c r="R194" s="248"/>
      <c r="S194" s="248" t="s">
        <v>157</v>
      </c>
      <c r="T194" s="249" t="s">
        <v>158</v>
      </c>
      <c r="U194" s="232">
        <v>0.85</v>
      </c>
      <c r="V194" s="232">
        <f>ROUND(E194*U194,2)</f>
        <v>1.79</v>
      </c>
      <c r="W194" s="232"/>
      <c r="X194" s="232" t="s">
        <v>159</v>
      </c>
      <c r="Y194" s="232" t="s">
        <v>160</v>
      </c>
      <c r="Z194" s="212"/>
      <c r="AA194" s="212"/>
      <c r="AB194" s="212"/>
      <c r="AC194" s="212"/>
      <c r="AD194" s="212"/>
      <c r="AE194" s="212"/>
      <c r="AF194" s="212"/>
      <c r="AG194" s="212" t="s">
        <v>161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>
      <c r="A195" s="229"/>
      <c r="B195" s="230"/>
      <c r="C195" s="262" t="s">
        <v>308</v>
      </c>
      <c r="D195" s="233"/>
      <c r="E195" s="234">
        <v>2.1</v>
      </c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2"/>
      <c r="AA195" s="212"/>
      <c r="AB195" s="212"/>
      <c r="AC195" s="212"/>
      <c r="AD195" s="212"/>
      <c r="AE195" s="212"/>
      <c r="AF195" s="212"/>
      <c r="AG195" s="212" t="s">
        <v>163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>
      <c r="A196" s="236" t="s">
        <v>152</v>
      </c>
      <c r="B196" s="237" t="s">
        <v>93</v>
      </c>
      <c r="C196" s="260" t="s">
        <v>94</v>
      </c>
      <c r="D196" s="238"/>
      <c r="E196" s="239"/>
      <c r="F196" s="240"/>
      <c r="G196" s="240">
        <f>SUMIF(AG197:AG212,"&lt;&gt;NOR",G197:G212)</f>
        <v>0</v>
      </c>
      <c r="H196" s="240"/>
      <c r="I196" s="240">
        <f>SUM(I197:I212)</f>
        <v>0</v>
      </c>
      <c r="J196" s="240"/>
      <c r="K196" s="240">
        <f>SUM(K197:K212)</f>
        <v>0</v>
      </c>
      <c r="L196" s="240"/>
      <c r="M196" s="240">
        <f>SUM(M197:M212)</f>
        <v>0</v>
      </c>
      <c r="N196" s="239"/>
      <c r="O196" s="239">
        <f>SUM(O197:O212)</f>
        <v>0.23</v>
      </c>
      <c r="P196" s="239"/>
      <c r="Q196" s="239">
        <f>SUM(Q197:Q212)</f>
        <v>0</v>
      </c>
      <c r="R196" s="240"/>
      <c r="S196" s="240"/>
      <c r="T196" s="241"/>
      <c r="U196" s="235"/>
      <c r="V196" s="235">
        <f>SUM(V197:V212)</f>
        <v>20.880000000000003</v>
      </c>
      <c r="W196" s="235"/>
      <c r="X196" s="235"/>
      <c r="Y196" s="235"/>
      <c r="AG196" t="s">
        <v>153</v>
      </c>
    </row>
    <row r="197" spans="1:60" ht="22.5" outlineLevel="1">
      <c r="A197" s="243">
        <v>26</v>
      </c>
      <c r="B197" s="244" t="s">
        <v>309</v>
      </c>
      <c r="C197" s="261" t="s">
        <v>310</v>
      </c>
      <c r="D197" s="245" t="s">
        <v>156</v>
      </c>
      <c r="E197" s="246">
        <v>86.1</v>
      </c>
      <c r="F197" s="247"/>
      <c r="G197" s="248">
        <f>ROUND(E197*F197,2)</f>
        <v>0</v>
      </c>
      <c r="H197" s="247"/>
      <c r="I197" s="248">
        <f>ROUND(E197*H197,2)</f>
        <v>0</v>
      </c>
      <c r="J197" s="247"/>
      <c r="K197" s="248">
        <f>ROUND(E197*J197,2)</f>
        <v>0</v>
      </c>
      <c r="L197" s="248">
        <v>21</v>
      </c>
      <c r="M197" s="248">
        <f>G197*(1+L197/100)</f>
        <v>0</v>
      </c>
      <c r="N197" s="246">
        <v>5.2999999999999998E-4</v>
      </c>
      <c r="O197" s="246">
        <f>ROUND(E197*N197,2)</f>
        <v>0.05</v>
      </c>
      <c r="P197" s="246">
        <v>0</v>
      </c>
      <c r="Q197" s="246">
        <f>ROUND(E197*P197,2)</f>
        <v>0</v>
      </c>
      <c r="R197" s="248"/>
      <c r="S197" s="248" t="s">
        <v>157</v>
      </c>
      <c r="T197" s="249" t="s">
        <v>158</v>
      </c>
      <c r="U197" s="232">
        <v>0.23100000000000001</v>
      </c>
      <c r="V197" s="232">
        <f>ROUND(E197*U197,2)</f>
        <v>19.89</v>
      </c>
      <c r="W197" s="232"/>
      <c r="X197" s="232" t="s">
        <v>159</v>
      </c>
      <c r="Y197" s="232" t="s">
        <v>160</v>
      </c>
      <c r="Z197" s="212"/>
      <c r="AA197" s="212"/>
      <c r="AB197" s="212"/>
      <c r="AC197" s="212"/>
      <c r="AD197" s="212"/>
      <c r="AE197" s="212"/>
      <c r="AF197" s="212"/>
      <c r="AG197" s="212" t="s">
        <v>161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>
      <c r="A198" s="229"/>
      <c r="B198" s="230"/>
      <c r="C198" s="262" t="s">
        <v>311</v>
      </c>
      <c r="D198" s="233"/>
      <c r="E198" s="234"/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2"/>
      <c r="AA198" s="212"/>
      <c r="AB198" s="212"/>
      <c r="AC198" s="212"/>
      <c r="AD198" s="212"/>
      <c r="AE198" s="212"/>
      <c r="AF198" s="212"/>
      <c r="AG198" s="212" t="s">
        <v>163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>
      <c r="A199" s="229"/>
      <c r="B199" s="230"/>
      <c r="C199" s="262" t="s">
        <v>312</v>
      </c>
      <c r="D199" s="233"/>
      <c r="E199" s="234"/>
      <c r="F199" s="232"/>
      <c r="G199" s="23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2"/>
      <c r="AA199" s="212"/>
      <c r="AB199" s="212"/>
      <c r="AC199" s="212"/>
      <c r="AD199" s="212"/>
      <c r="AE199" s="212"/>
      <c r="AF199" s="212"/>
      <c r="AG199" s="212" t="s">
        <v>163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>
      <c r="A200" s="229"/>
      <c r="B200" s="230"/>
      <c r="C200" s="262" t="s">
        <v>180</v>
      </c>
      <c r="D200" s="233"/>
      <c r="E200" s="234">
        <v>86.1</v>
      </c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163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22.5" outlineLevel="1">
      <c r="A201" s="243">
        <v>27</v>
      </c>
      <c r="B201" s="244" t="s">
        <v>313</v>
      </c>
      <c r="C201" s="261" t="s">
        <v>314</v>
      </c>
      <c r="D201" s="245" t="s">
        <v>156</v>
      </c>
      <c r="E201" s="246">
        <v>7.5119999999999996</v>
      </c>
      <c r="F201" s="247"/>
      <c r="G201" s="248">
        <f>ROUND(E201*F201,2)</f>
        <v>0</v>
      </c>
      <c r="H201" s="247"/>
      <c r="I201" s="248">
        <f>ROUND(E201*H201,2)</f>
        <v>0</v>
      </c>
      <c r="J201" s="247"/>
      <c r="K201" s="248">
        <f>ROUND(E201*J201,2)</f>
        <v>0</v>
      </c>
      <c r="L201" s="248">
        <v>21</v>
      </c>
      <c r="M201" s="248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8"/>
      <c r="S201" s="248" t="s">
        <v>157</v>
      </c>
      <c r="T201" s="249" t="s">
        <v>158</v>
      </c>
      <c r="U201" s="232">
        <v>0.08</v>
      </c>
      <c r="V201" s="232">
        <f>ROUND(E201*U201,2)</f>
        <v>0.6</v>
      </c>
      <c r="W201" s="232"/>
      <c r="X201" s="232" t="s">
        <v>159</v>
      </c>
      <c r="Y201" s="232" t="s">
        <v>160</v>
      </c>
      <c r="Z201" s="212"/>
      <c r="AA201" s="212"/>
      <c r="AB201" s="212"/>
      <c r="AC201" s="212"/>
      <c r="AD201" s="212"/>
      <c r="AE201" s="212"/>
      <c r="AF201" s="212"/>
      <c r="AG201" s="212" t="s">
        <v>161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>
      <c r="A202" s="229"/>
      <c r="B202" s="230"/>
      <c r="C202" s="262" t="s">
        <v>315</v>
      </c>
      <c r="D202" s="233"/>
      <c r="E202" s="234"/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163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>
      <c r="A203" s="229"/>
      <c r="B203" s="230"/>
      <c r="C203" s="262" t="s">
        <v>316</v>
      </c>
      <c r="D203" s="233"/>
      <c r="E203" s="234">
        <v>7.5119999999999996</v>
      </c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2"/>
      <c r="AA203" s="212"/>
      <c r="AB203" s="212"/>
      <c r="AC203" s="212"/>
      <c r="AD203" s="212"/>
      <c r="AE203" s="212"/>
      <c r="AF203" s="212"/>
      <c r="AG203" s="212" t="s">
        <v>163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43">
        <v>28</v>
      </c>
      <c r="B204" s="244" t="s">
        <v>317</v>
      </c>
      <c r="C204" s="261" t="s">
        <v>318</v>
      </c>
      <c r="D204" s="245" t="s">
        <v>156</v>
      </c>
      <c r="E204" s="246">
        <v>90.405000000000001</v>
      </c>
      <c r="F204" s="247"/>
      <c r="G204" s="248">
        <f>ROUND(E204*F204,2)</f>
        <v>0</v>
      </c>
      <c r="H204" s="247"/>
      <c r="I204" s="248">
        <f>ROUND(E204*H204,2)</f>
        <v>0</v>
      </c>
      <c r="J204" s="247"/>
      <c r="K204" s="248">
        <f>ROUND(E204*J204,2)</f>
        <v>0</v>
      </c>
      <c r="L204" s="248">
        <v>21</v>
      </c>
      <c r="M204" s="248">
        <f>G204*(1+L204/100)</f>
        <v>0</v>
      </c>
      <c r="N204" s="246">
        <v>1.5E-3</v>
      </c>
      <c r="O204" s="246">
        <f>ROUND(E204*N204,2)</f>
        <v>0.14000000000000001</v>
      </c>
      <c r="P204" s="246">
        <v>0</v>
      </c>
      <c r="Q204" s="246">
        <f>ROUND(E204*P204,2)</f>
        <v>0</v>
      </c>
      <c r="R204" s="248" t="s">
        <v>319</v>
      </c>
      <c r="S204" s="248" t="s">
        <v>157</v>
      </c>
      <c r="T204" s="249" t="s">
        <v>158</v>
      </c>
      <c r="U204" s="232">
        <v>0</v>
      </c>
      <c r="V204" s="232">
        <f>ROUND(E204*U204,2)</f>
        <v>0</v>
      </c>
      <c r="W204" s="232"/>
      <c r="X204" s="232" t="s">
        <v>320</v>
      </c>
      <c r="Y204" s="232" t="s">
        <v>160</v>
      </c>
      <c r="Z204" s="212"/>
      <c r="AA204" s="212"/>
      <c r="AB204" s="212"/>
      <c r="AC204" s="212"/>
      <c r="AD204" s="212"/>
      <c r="AE204" s="212"/>
      <c r="AF204" s="212"/>
      <c r="AG204" s="212" t="s">
        <v>321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>
      <c r="A205" s="229"/>
      <c r="B205" s="230"/>
      <c r="C205" s="262" t="s">
        <v>311</v>
      </c>
      <c r="D205" s="233"/>
      <c r="E205" s="234"/>
      <c r="F205" s="232"/>
      <c r="G205" s="23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32"/>
      <c r="Z205" s="212"/>
      <c r="AA205" s="212"/>
      <c r="AB205" s="212"/>
      <c r="AC205" s="212"/>
      <c r="AD205" s="212"/>
      <c r="AE205" s="212"/>
      <c r="AF205" s="212"/>
      <c r="AG205" s="212" t="s">
        <v>163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>
      <c r="A206" s="229"/>
      <c r="B206" s="230"/>
      <c r="C206" s="262" t="s">
        <v>312</v>
      </c>
      <c r="D206" s="233"/>
      <c r="E206" s="234"/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163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>
      <c r="A207" s="229"/>
      <c r="B207" s="230"/>
      <c r="C207" s="262" t="s">
        <v>322</v>
      </c>
      <c r="D207" s="233"/>
      <c r="E207" s="234">
        <v>90.405000000000001</v>
      </c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2"/>
      <c r="AA207" s="212"/>
      <c r="AB207" s="212"/>
      <c r="AC207" s="212"/>
      <c r="AD207" s="212"/>
      <c r="AE207" s="212"/>
      <c r="AF207" s="212"/>
      <c r="AG207" s="212" t="s">
        <v>163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43">
        <v>29</v>
      </c>
      <c r="B208" s="244" t="s">
        <v>323</v>
      </c>
      <c r="C208" s="261" t="s">
        <v>324</v>
      </c>
      <c r="D208" s="245" t="s">
        <v>156</v>
      </c>
      <c r="E208" s="246">
        <v>7.5119999999999996</v>
      </c>
      <c r="F208" s="247"/>
      <c r="G208" s="248">
        <f>ROUND(E208*F208,2)</f>
        <v>0</v>
      </c>
      <c r="H208" s="247"/>
      <c r="I208" s="248">
        <f>ROUND(E208*H208,2)</f>
        <v>0</v>
      </c>
      <c r="J208" s="247"/>
      <c r="K208" s="248">
        <f>ROUND(E208*J208,2)</f>
        <v>0</v>
      </c>
      <c r="L208" s="248">
        <v>21</v>
      </c>
      <c r="M208" s="248">
        <f>G208*(1+L208/100)</f>
        <v>0</v>
      </c>
      <c r="N208" s="246">
        <v>5.5999999999999999E-3</v>
      </c>
      <c r="O208" s="246">
        <f>ROUND(E208*N208,2)</f>
        <v>0.04</v>
      </c>
      <c r="P208" s="246">
        <v>0</v>
      </c>
      <c r="Q208" s="246">
        <f>ROUND(E208*P208,2)</f>
        <v>0</v>
      </c>
      <c r="R208" s="248" t="s">
        <v>319</v>
      </c>
      <c r="S208" s="248" t="s">
        <v>157</v>
      </c>
      <c r="T208" s="249" t="s">
        <v>158</v>
      </c>
      <c r="U208" s="232">
        <v>0</v>
      </c>
      <c r="V208" s="232">
        <f>ROUND(E208*U208,2)</f>
        <v>0</v>
      </c>
      <c r="W208" s="232"/>
      <c r="X208" s="232" t="s">
        <v>320</v>
      </c>
      <c r="Y208" s="232" t="s">
        <v>160</v>
      </c>
      <c r="Z208" s="212"/>
      <c r="AA208" s="212"/>
      <c r="AB208" s="212"/>
      <c r="AC208" s="212"/>
      <c r="AD208" s="212"/>
      <c r="AE208" s="212"/>
      <c r="AF208" s="212"/>
      <c r="AG208" s="212" t="s">
        <v>321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>
      <c r="A209" s="229"/>
      <c r="B209" s="230"/>
      <c r="C209" s="262" t="s">
        <v>325</v>
      </c>
      <c r="D209" s="233"/>
      <c r="E209" s="234"/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163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3">
      <c r="A210" s="229"/>
      <c r="B210" s="230"/>
      <c r="C210" s="262" t="s">
        <v>326</v>
      </c>
      <c r="D210" s="233"/>
      <c r="E210" s="234"/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163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>
      <c r="A211" s="229"/>
      <c r="B211" s="230"/>
      <c r="C211" s="262" t="s">
        <v>316</v>
      </c>
      <c r="D211" s="233"/>
      <c r="E211" s="234">
        <v>7.5119999999999996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163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50">
        <v>30</v>
      </c>
      <c r="B212" s="251" t="s">
        <v>327</v>
      </c>
      <c r="C212" s="263" t="s">
        <v>328</v>
      </c>
      <c r="D212" s="252" t="s">
        <v>307</v>
      </c>
      <c r="E212" s="253">
        <v>0.22331000000000001</v>
      </c>
      <c r="F212" s="254"/>
      <c r="G212" s="255">
        <f>ROUND(E212*F212,2)</f>
        <v>0</v>
      </c>
      <c r="H212" s="254"/>
      <c r="I212" s="255">
        <f>ROUND(E212*H212,2)</f>
        <v>0</v>
      </c>
      <c r="J212" s="254"/>
      <c r="K212" s="255">
        <f>ROUND(E212*J212,2)</f>
        <v>0</v>
      </c>
      <c r="L212" s="255">
        <v>21</v>
      </c>
      <c r="M212" s="255">
        <f>G212*(1+L212/100)</f>
        <v>0</v>
      </c>
      <c r="N212" s="253">
        <v>0</v>
      </c>
      <c r="O212" s="253">
        <f>ROUND(E212*N212,2)</f>
        <v>0</v>
      </c>
      <c r="P212" s="253">
        <v>0</v>
      </c>
      <c r="Q212" s="253">
        <f>ROUND(E212*P212,2)</f>
        <v>0</v>
      </c>
      <c r="R212" s="255"/>
      <c r="S212" s="255" t="s">
        <v>157</v>
      </c>
      <c r="T212" s="256" t="s">
        <v>158</v>
      </c>
      <c r="U212" s="232">
        <v>1.74</v>
      </c>
      <c r="V212" s="232">
        <f>ROUND(E212*U212,2)</f>
        <v>0.39</v>
      </c>
      <c r="W212" s="232"/>
      <c r="X212" s="232" t="s">
        <v>329</v>
      </c>
      <c r="Y212" s="232" t="s">
        <v>160</v>
      </c>
      <c r="Z212" s="212"/>
      <c r="AA212" s="212"/>
      <c r="AB212" s="212"/>
      <c r="AC212" s="212"/>
      <c r="AD212" s="212"/>
      <c r="AE212" s="212"/>
      <c r="AF212" s="212"/>
      <c r="AG212" s="212" t="s">
        <v>330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>
      <c r="A213" s="236" t="s">
        <v>152</v>
      </c>
      <c r="B213" s="237" t="s">
        <v>95</v>
      </c>
      <c r="C213" s="260" t="s">
        <v>96</v>
      </c>
      <c r="D213" s="238"/>
      <c r="E213" s="239"/>
      <c r="F213" s="240"/>
      <c r="G213" s="240">
        <f>SUMIF(AG214:AG232,"&lt;&gt;NOR",G214:G232)</f>
        <v>0</v>
      </c>
      <c r="H213" s="240"/>
      <c r="I213" s="240">
        <f>SUM(I214:I232)</f>
        <v>0</v>
      </c>
      <c r="J213" s="240"/>
      <c r="K213" s="240">
        <f>SUM(K214:K232)</f>
        <v>0</v>
      </c>
      <c r="L213" s="240"/>
      <c r="M213" s="240">
        <f>SUM(M214:M232)</f>
        <v>0</v>
      </c>
      <c r="N213" s="239"/>
      <c r="O213" s="239">
        <f>SUM(O214:O232)</f>
        <v>0.01</v>
      </c>
      <c r="P213" s="239"/>
      <c r="Q213" s="239">
        <f>SUM(Q214:Q232)</f>
        <v>0</v>
      </c>
      <c r="R213" s="240"/>
      <c r="S213" s="240"/>
      <c r="T213" s="241"/>
      <c r="U213" s="235"/>
      <c r="V213" s="235">
        <f>SUM(V214:V232)</f>
        <v>11.95</v>
      </c>
      <c r="W213" s="235"/>
      <c r="X213" s="235"/>
      <c r="Y213" s="235"/>
      <c r="AG213" t="s">
        <v>153</v>
      </c>
    </row>
    <row r="214" spans="1:60" outlineLevel="1">
      <c r="A214" s="243">
        <v>31</v>
      </c>
      <c r="B214" s="244" t="s">
        <v>331</v>
      </c>
      <c r="C214" s="261" t="s">
        <v>332</v>
      </c>
      <c r="D214" s="245" t="s">
        <v>222</v>
      </c>
      <c r="E214" s="246">
        <v>17.149999999999999</v>
      </c>
      <c r="F214" s="247"/>
      <c r="G214" s="248">
        <f>ROUND(E214*F214,2)</f>
        <v>0</v>
      </c>
      <c r="H214" s="247"/>
      <c r="I214" s="248">
        <f>ROUND(E214*H214,2)</f>
        <v>0</v>
      </c>
      <c r="J214" s="247"/>
      <c r="K214" s="248">
        <f>ROUND(E214*J214,2)</f>
        <v>0</v>
      </c>
      <c r="L214" s="248">
        <v>21</v>
      </c>
      <c r="M214" s="248">
        <f>G214*(1+L214/100)</f>
        <v>0</v>
      </c>
      <c r="N214" s="246">
        <v>4.6999999999999999E-4</v>
      </c>
      <c r="O214" s="246">
        <f>ROUND(E214*N214,2)</f>
        <v>0.01</v>
      </c>
      <c r="P214" s="246">
        <v>0</v>
      </c>
      <c r="Q214" s="246">
        <f>ROUND(E214*P214,2)</f>
        <v>0</v>
      </c>
      <c r="R214" s="248"/>
      <c r="S214" s="248" t="s">
        <v>157</v>
      </c>
      <c r="T214" s="249" t="s">
        <v>158</v>
      </c>
      <c r="U214" s="232">
        <v>0.36</v>
      </c>
      <c r="V214" s="232">
        <f>ROUND(E214*U214,2)</f>
        <v>6.17</v>
      </c>
      <c r="W214" s="232"/>
      <c r="X214" s="232" t="s">
        <v>159</v>
      </c>
      <c r="Y214" s="232" t="s">
        <v>160</v>
      </c>
      <c r="Z214" s="212"/>
      <c r="AA214" s="212"/>
      <c r="AB214" s="212"/>
      <c r="AC214" s="212"/>
      <c r="AD214" s="212"/>
      <c r="AE214" s="212"/>
      <c r="AF214" s="212"/>
      <c r="AG214" s="212" t="s">
        <v>161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>
      <c r="A215" s="229"/>
      <c r="B215" s="230"/>
      <c r="C215" s="264" t="s">
        <v>333</v>
      </c>
      <c r="D215" s="257"/>
      <c r="E215" s="257"/>
      <c r="F215" s="257"/>
      <c r="G215" s="257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334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2">
      <c r="A216" s="229"/>
      <c r="B216" s="230"/>
      <c r="C216" s="262" t="s">
        <v>335</v>
      </c>
      <c r="D216" s="233"/>
      <c r="E216" s="234"/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163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>
      <c r="A217" s="229"/>
      <c r="B217" s="230"/>
      <c r="C217" s="262" t="s">
        <v>336</v>
      </c>
      <c r="D217" s="233"/>
      <c r="E217" s="234">
        <v>17.149999999999999</v>
      </c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163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43">
        <v>32</v>
      </c>
      <c r="B218" s="244" t="s">
        <v>337</v>
      </c>
      <c r="C218" s="261" t="s">
        <v>338</v>
      </c>
      <c r="D218" s="245" t="s">
        <v>222</v>
      </c>
      <c r="E218" s="246">
        <v>5.6</v>
      </c>
      <c r="F218" s="247"/>
      <c r="G218" s="248">
        <f>ROUND(E218*F218,2)</f>
        <v>0</v>
      </c>
      <c r="H218" s="247"/>
      <c r="I218" s="248">
        <f>ROUND(E218*H218,2)</f>
        <v>0</v>
      </c>
      <c r="J218" s="247"/>
      <c r="K218" s="248">
        <f>ROUND(E218*J218,2)</f>
        <v>0</v>
      </c>
      <c r="L218" s="248">
        <v>21</v>
      </c>
      <c r="M218" s="248">
        <f>G218*(1+L218/100)</f>
        <v>0</v>
      </c>
      <c r="N218" s="246">
        <v>6.9999999999999999E-4</v>
      </c>
      <c r="O218" s="246">
        <f>ROUND(E218*N218,2)</f>
        <v>0</v>
      </c>
      <c r="P218" s="246">
        <v>0</v>
      </c>
      <c r="Q218" s="246">
        <f>ROUND(E218*P218,2)</f>
        <v>0</v>
      </c>
      <c r="R218" s="248"/>
      <c r="S218" s="248" t="s">
        <v>157</v>
      </c>
      <c r="T218" s="249" t="s">
        <v>158</v>
      </c>
      <c r="U218" s="232">
        <v>0.45200000000000001</v>
      </c>
      <c r="V218" s="232">
        <f>ROUND(E218*U218,2)</f>
        <v>2.5299999999999998</v>
      </c>
      <c r="W218" s="232"/>
      <c r="X218" s="232" t="s">
        <v>159</v>
      </c>
      <c r="Y218" s="232" t="s">
        <v>160</v>
      </c>
      <c r="Z218" s="212"/>
      <c r="AA218" s="212"/>
      <c r="AB218" s="212"/>
      <c r="AC218" s="212"/>
      <c r="AD218" s="212"/>
      <c r="AE218" s="212"/>
      <c r="AF218" s="212"/>
      <c r="AG218" s="212" t="s">
        <v>161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>
      <c r="A219" s="229"/>
      <c r="B219" s="230"/>
      <c r="C219" s="264" t="s">
        <v>333</v>
      </c>
      <c r="D219" s="257"/>
      <c r="E219" s="257"/>
      <c r="F219" s="257"/>
      <c r="G219" s="257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334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>
      <c r="A220" s="229"/>
      <c r="B220" s="230"/>
      <c r="C220" s="262" t="s">
        <v>335</v>
      </c>
      <c r="D220" s="233"/>
      <c r="E220" s="234"/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163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>
      <c r="A221" s="229"/>
      <c r="B221" s="230"/>
      <c r="C221" s="262" t="s">
        <v>339</v>
      </c>
      <c r="D221" s="233"/>
      <c r="E221" s="234"/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163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>
      <c r="A222" s="229"/>
      <c r="B222" s="230"/>
      <c r="C222" s="262" t="s">
        <v>340</v>
      </c>
      <c r="D222" s="233"/>
      <c r="E222" s="234">
        <v>5.6</v>
      </c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163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43">
        <v>33</v>
      </c>
      <c r="B223" s="244" t="s">
        <v>341</v>
      </c>
      <c r="C223" s="261" t="s">
        <v>342</v>
      </c>
      <c r="D223" s="245" t="s">
        <v>188</v>
      </c>
      <c r="E223" s="246">
        <v>12</v>
      </c>
      <c r="F223" s="247"/>
      <c r="G223" s="248">
        <f>ROUND(E223*F223,2)</f>
        <v>0</v>
      </c>
      <c r="H223" s="247"/>
      <c r="I223" s="248">
        <f>ROUND(E223*H223,2)</f>
        <v>0</v>
      </c>
      <c r="J223" s="247"/>
      <c r="K223" s="248">
        <f>ROUND(E223*J223,2)</f>
        <v>0</v>
      </c>
      <c r="L223" s="248">
        <v>21</v>
      </c>
      <c r="M223" s="248">
        <f>G223*(1+L223/100)</f>
        <v>0</v>
      </c>
      <c r="N223" s="246">
        <v>0</v>
      </c>
      <c r="O223" s="246">
        <f>ROUND(E223*N223,2)</f>
        <v>0</v>
      </c>
      <c r="P223" s="246">
        <v>0</v>
      </c>
      <c r="Q223" s="246">
        <f>ROUND(E223*P223,2)</f>
        <v>0</v>
      </c>
      <c r="R223" s="248"/>
      <c r="S223" s="248" t="s">
        <v>157</v>
      </c>
      <c r="T223" s="249" t="s">
        <v>158</v>
      </c>
      <c r="U223" s="232">
        <v>0.17399999999999999</v>
      </c>
      <c r="V223" s="232">
        <f>ROUND(E223*U223,2)</f>
        <v>2.09</v>
      </c>
      <c r="W223" s="232"/>
      <c r="X223" s="232" t="s">
        <v>159</v>
      </c>
      <c r="Y223" s="232" t="s">
        <v>160</v>
      </c>
      <c r="Z223" s="212"/>
      <c r="AA223" s="212"/>
      <c r="AB223" s="212"/>
      <c r="AC223" s="212"/>
      <c r="AD223" s="212"/>
      <c r="AE223" s="212"/>
      <c r="AF223" s="212"/>
      <c r="AG223" s="212" t="s">
        <v>161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2">
      <c r="A224" s="229"/>
      <c r="B224" s="230"/>
      <c r="C224" s="262" t="s">
        <v>343</v>
      </c>
      <c r="D224" s="233"/>
      <c r="E224" s="234"/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163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>
      <c r="A225" s="229"/>
      <c r="B225" s="230"/>
      <c r="C225" s="262" t="s">
        <v>344</v>
      </c>
      <c r="D225" s="233"/>
      <c r="E225" s="234">
        <v>11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163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>
      <c r="A226" s="229"/>
      <c r="B226" s="230"/>
      <c r="C226" s="262" t="s">
        <v>345</v>
      </c>
      <c r="D226" s="233"/>
      <c r="E226" s="234"/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163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>
      <c r="A227" s="229"/>
      <c r="B227" s="230"/>
      <c r="C227" s="262" t="s">
        <v>55</v>
      </c>
      <c r="D227" s="233"/>
      <c r="E227" s="234">
        <v>1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163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43">
        <v>34</v>
      </c>
      <c r="B228" s="244" t="s">
        <v>346</v>
      </c>
      <c r="C228" s="261" t="s">
        <v>347</v>
      </c>
      <c r="D228" s="245" t="s">
        <v>222</v>
      </c>
      <c r="E228" s="246">
        <v>22.75</v>
      </c>
      <c r="F228" s="247"/>
      <c r="G228" s="248">
        <f>ROUND(E228*F228,2)</f>
        <v>0</v>
      </c>
      <c r="H228" s="247"/>
      <c r="I228" s="248">
        <f>ROUND(E228*H228,2)</f>
        <v>0</v>
      </c>
      <c r="J228" s="247"/>
      <c r="K228" s="248">
        <f>ROUND(E228*J228,2)</f>
        <v>0</v>
      </c>
      <c r="L228" s="248">
        <v>21</v>
      </c>
      <c r="M228" s="248">
        <f>G228*(1+L228/100)</f>
        <v>0</v>
      </c>
      <c r="N228" s="246">
        <v>0</v>
      </c>
      <c r="O228" s="246">
        <f>ROUND(E228*N228,2)</f>
        <v>0</v>
      </c>
      <c r="P228" s="246">
        <v>0</v>
      </c>
      <c r="Q228" s="246">
        <f>ROUND(E228*P228,2)</f>
        <v>0</v>
      </c>
      <c r="R228" s="248"/>
      <c r="S228" s="248" t="s">
        <v>157</v>
      </c>
      <c r="T228" s="249" t="s">
        <v>158</v>
      </c>
      <c r="U228" s="232">
        <v>0.05</v>
      </c>
      <c r="V228" s="232">
        <f>ROUND(E228*U228,2)</f>
        <v>1.1399999999999999</v>
      </c>
      <c r="W228" s="232"/>
      <c r="X228" s="232" t="s">
        <v>159</v>
      </c>
      <c r="Y228" s="232" t="s">
        <v>160</v>
      </c>
      <c r="Z228" s="212"/>
      <c r="AA228" s="212"/>
      <c r="AB228" s="212"/>
      <c r="AC228" s="212"/>
      <c r="AD228" s="212"/>
      <c r="AE228" s="212"/>
      <c r="AF228" s="212"/>
      <c r="AG228" s="212" t="s">
        <v>161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>
      <c r="A229" s="229"/>
      <c r="B229" s="230"/>
      <c r="C229" s="262" t="s">
        <v>348</v>
      </c>
      <c r="D229" s="233"/>
      <c r="E229" s="234"/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163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>
      <c r="A230" s="229"/>
      <c r="B230" s="230"/>
      <c r="C230" s="262" t="s">
        <v>349</v>
      </c>
      <c r="D230" s="233"/>
      <c r="E230" s="234"/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163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>
      <c r="A231" s="229"/>
      <c r="B231" s="230"/>
      <c r="C231" s="262" t="s">
        <v>350</v>
      </c>
      <c r="D231" s="233"/>
      <c r="E231" s="234">
        <v>22.75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163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50">
        <v>35</v>
      </c>
      <c r="B232" s="251" t="s">
        <v>351</v>
      </c>
      <c r="C232" s="263" t="s">
        <v>352</v>
      </c>
      <c r="D232" s="252" t="s">
        <v>307</v>
      </c>
      <c r="E232" s="253">
        <v>1.1979999999999999E-2</v>
      </c>
      <c r="F232" s="254"/>
      <c r="G232" s="255">
        <f>ROUND(E232*F232,2)</f>
        <v>0</v>
      </c>
      <c r="H232" s="254"/>
      <c r="I232" s="255">
        <f>ROUND(E232*H232,2)</f>
        <v>0</v>
      </c>
      <c r="J232" s="254"/>
      <c r="K232" s="255">
        <f>ROUND(E232*J232,2)</f>
        <v>0</v>
      </c>
      <c r="L232" s="255">
        <v>21</v>
      </c>
      <c r="M232" s="255">
        <f>G232*(1+L232/100)</f>
        <v>0</v>
      </c>
      <c r="N232" s="253">
        <v>0</v>
      </c>
      <c r="O232" s="253">
        <f>ROUND(E232*N232,2)</f>
        <v>0</v>
      </c>
      <c r="P232" s="253">
        <v>0</v>
      </c>
      <c r="Q232" s="253">
        <f>ROUND(E232*P232,2)</f>
        <v>0</v>
      </c>
      <c r="R232" s="255"/>
      <c r="S232" s="255" t="s">
        <v>157</v>
      </c>
      <c r="T232" s="256" t="s">
        <v>158</v>
      </c>
      <c r="U232" s="232">
        <v>1.47</v>
      </c>
      <c r="V232" s="232">
        <f>ROUND(E232*U232,2)</f>
        <v>0.02</v>
      </c>
      <c r="W232" s="232"/>
      <c r="X232" s="232" t="s">
        <v>329</v>
      </c>
      <c r="Y232" s="232" t="s">
        <v>160</v>
      </c>
      <c r="Z232" s="212"/>
      <c r="AA232" s="212"/>
      <c r="AB232" s="212"/>
      <c r="AC232" s="212"/>
      <c r="AD232" s="212"/>
      <c r="AE232" s="212"/>
      <c r="AF232" s="212"/>
      <c r="AG232" s="212" t="s">
        <v>330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>
      <c r="A233" s="236" t="s">
        <v>152</v>
      </c>
      <c r="B233" s="237" t="s">
        <v>97</v>
      </c>
      <c r="C233" s="260" t="s">
        <v>98</v>
      </c>
      <c r="D233" s="238"/>
      <c r="E233" s="239"/>
      <c r="F233" s="240"/>
      <c r="G233" s="240">
        <f>SUMIF(AG234:AG272,"&lt;&gt;NOR",G234:G272)</f>
        <v>0</v>
      </c>
      <c r="H233" s="240"/>
      <c r="I233" s="240">
        <f>SUM(I234:I272)</f>
        <v>0</v>
      </c>
      <c r="J233" s="240"/>
      <c r="K233" s="240">
        <f>SUM(K234:K272)</f>
        <v>0</v>
      </c>
      <c r="L233" s="240"/>
      <c r="M233" s="240">
        <f>SUM(M234:M272)</f>
        <v>0</v>
      </c>
      <c r="N233" s="239"/>
      <c r="O233" s="239">
        <f>SUM(O234:O272)</f>
        <v>0.18</v>
      </c>
      <c r="P233" s="239"/>
      <c r="Q233" s="239">
        <f>SUM(Q234:Q272)</f>
        <v>0</v>
      </c>
      <c r="R233" s="240"/>
      <c r="S233" s="240"/>
      <c r="T233" s="241"/>
      <c r="U233" s="235"/>
      <c r="V233" s="235">
        <f>SUM(V234:V272)</f>
        <v>40.369999999999997</v>
      </c>
      <c r="W233" s="235"/>
      <c r="X233" s="235"/>
      <c r="Y233" s="235"/>
      <c r="AG233" t="s">
        <v>153</v>
      </c>
    </row>
    <row r="234" spans="1:60" ht="22.5" outlineLevel="1">
      <c r="A234" s="243">
        <v>36</v>
      </c>
      <c r="B234" s="244" t="s">
        <v>353</v>
      </c>
      <c r="C234" s="261" t="s">
        <v>354</v>
      </c>
      <c r="D234" s="245" t="s">
        <v>222</v>
      </c>
      <c r="E234" s="246">
        <v>30.9</v>
      </c>
      <c r="F234" s="247"/>
      <c r="G234" s="248">
        <f>ROUND(E234*F234,2)</f>
        <v>0</v>
      </c>
      <c r="H234" s="247"/>
      <c r="I234" s="248">
        <f>ROUND(E234*H234,2)</f>
        <v>0</v>
      </c>
      <c r="J234" s="247"/>
      <c r="K234" s="248">
        <f>ROUND(E234*J234,2)</f>
        <v>0</v>
      </c>
      <c r="L234" s="248">
        <v>21</v>
      </c>
      <c r="M234" s="248">
        <f>G234*(1+L234/100)</f>
        <v>0</v>
      </c>
      <c r="N234" s="246">
        <v>3.9899999999999996E-3</v>
      </c>
      <c r="O234" s="246">
        <f>ROUND(E234*N234,2)</f>
        <v>0.12</v>
      </c>
      <c r="P234" s="246">
        <v>0</v>
      </c>
      <c r="Q234" s="246">
        <f>ROUND(E234*P234,2)</f>
        <v>0</v>
      </c>
      <c r="R234" s="248"/>
      <c r="S234" s="248" t="s">
        <v>157</v>
      </c>
      <c r="T234" s="249" t="s">
        <v>158</v>
      </c>
      <c r="U234" s="232">
        <v>0.54</v>
      </c>
      <c r="V234" s="232">
        <f>ROUND(E234*U234,2)</f>
        <v>16.690000000000001</v>
      </c>
      <c r="W234" s="232"/>
      <c r="X234" s="232" t="s">
        <v>159</v>
      </c>
      <c r="Y234" s="232" t="s">
        <v>160</v>
      </c>
      <c r="Z234" s="212"/>
      <c r="AA234" s="212"/>
      <c r="AB234" s="212"/>
      <c r="AC234" s="212"/>
      <c r="AD234" s="212"/>
      <c r="AE234" s="212"/>
      <c r="AF234" s="212"/>
      <c r="AG234" s="212" t="s">
        <v>161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2">
      <c r="A235" s="229"/>
      <c r="B235" s="230"/>
      <c r="C235" s="264" t="s">
        <v>355</v>
      </c>
      <c r="D235" s="257"/>
      <c r="E235" s="257"/>
      <c r="F235" s="257"/>
      <c r="G235" s="257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334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>
      <c r="A236" s="229"/>
      <c r="B236" s="230"/>
      <c r="C236" s="265" t="s">
        <v>356</v>
      </c>
      <c r="D236" s="258"/>
      <c r="E236" s="258"/>
      <c r="F236" s="258"/>
      <c r="G236" s="258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334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2">
      <c r="A237" s="229"/>
      <c r="B237" s="230"/>
      <c r="C237" s="262" t="s">
        <v>357</v>
      </c>
      <c r="D237" s="233"/>
      <c r="E237" s="234"/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163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>
      <c r="A238" s="229"/>
      <c r="B238" s="230"/>
      <c r="C238" s="262" t="s">
        <v>358</v>
      </c>
      <c r="D238" s="233"/>
      <c r="E238" s="234">
        <v>15.45</v>
      </c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163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>
      <c r="A239" s="229"/>
      <c r="B239" s="230"/>
      <c r="C239" s="262" t="s">
        <v>359</v>
      </c>
      <c r="D239" s="233"/>
      <c r="E239" s="234"/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2"/>
      <c r="AA239" s="212"/>
      <c r="AB239" s="212"/>
      <c r="AC239" s="212"/>
      <c r="AD239" s="212"/>
      <c r="AE239" s="212"/>
      <c r="AF239" s="212"/>
      <c r="AG239" s="212" t="s">
        <v>163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>
      <c r="A240" s="229"/>
      <c r="B240" s="230"/>
      <c r="C240" s="262" t="s">
        <v>358</v>
      </c>
      <c r="D240" s="233"/>
      <c r="E240" s="234">
        <v>15.45</v>
      </c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163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22.5" outlineLevel="1">
      <c r="A241" s="243">
        <v>37</v>
      </c>
      <c r="B241" s="244" t="s">
        <v>360</v>
      </c>
      <c r="C241" s="261" t="s">
        <v>361</v>
      </c>
      <c r="D241" s="245" t="s">
        <v>222</v>
      </c>
      <c r="E241" s="246">
        <v>12.5</v>
      </c>
      <c r="F241" s="247"/>
      <c r="G241" s="248">
        <f>ROUND(E241*F241,2)</f>
        <v>0</v>
      </c>
      <c r="H241" s="247"/>
      <c r="I241" s="248">
        <f>ROUND(E241*H241,2)</f>
        <v>0</v>
      </c>
      <c r="J241" s="247"/>
      <c r="K241" s="248">
        <f>ROUND(E241*J241,2)</f>
        <v>0</v>
      </c>
      <c r="L241" s="248">
        <v>21</v>
      </c>
      <c r="M241" s="248">
        <f>G241*(1+L241/100)</f>
        <v>0</v>
      </c>
      <c r="N241" s="246">
        <v>5.1799999999999997E-3</v>
      </c>
      <c r="O241" s="246">
        <f>ROUND(E241*N241,2)</f>
        <v>0.06</v>
      </c>
      <c r="P241" s="246">
        <v>0</v>
      </c>
      <c r="Q241" s="246">
        <f>ROUND(E241*P241,2)</f>
        <v>0</v>
      </c>
      <c r="R241" s="248"/>
      <c r="S241" s="248" t="s">
        <v>157</v>
      </c>
      <c r="T241" s="249" t="s">
        <v>158</v>
      </c>
      <c r="U241" s="232">
        <v>0.63</v>
      </c>
      <c r="V241" s="232">
        <f>ROUND(E241*U241,2)</f>
        <v>7.88</v>
      </c>
      <c r="W241" s="232"/>
      <c r="X241" s="232" t="s">
        <v>159</v>
      </c>
      <c r="Y241" s="232" t="s">
        <v>160</v>
      </c>
      <c r="Z241" s="212"/>
      <c r="AA241" s="212"/>
      <c r="AB241" s="212"/>
      <c r="AC241" s="212"/>
      <c r="AD241" s="212"/>
      <c r="AE241" s="212"/>
      <c r="AF241" s="212"/>
      <c r="AG241" s="212" t="s">
        <v>161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>
      <c r="A242" s="229"/>
      <c r="B242" s="230"/>
      <c r="C242" s="264" t="s">
        <v>355</v>
      </c>
      <c r="D242" s="257"/>
      <c r="E242" s="257"/>
      <c r="F242" s="257"/>
      <c r="G242" s="257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334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>
      <c r="A243" s="229"/>
      <c r="B243" s="230"/>
      <c r="C243" s="265" t="s">
        <v>356</v>
      </c>
      <c r="D243" s="258"/>
      <c r="E243" s="258"/>
      <c r="F243" s="258"/>
      <c r="G243" s="258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334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>
      <c r="A244" s="229"/>
      <c r="B244" s="230"/>
      <c r="C244" s="262" t="s">
        <v>357</v>
      </c>
      <c r="D244" s="233"/>
      <c r="E244" s="234"/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2"/>
      <c r="AA244" s="212"/>
      <c r="AB244" s="212"/>
      <c r="AC244" s="212"/>
      <c r="AD244" s="212"/>
      <c r="AE244" s="212"/>
      <c r="AF244" s="212"/>
      <c r="AG244" s="212" t="s">
        <v>163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>
      <c r="A245" s="229"/>
      <c r="B245" s="230"/>
      <c r="C245" s="262" t="s">
        <v>362</v>
      </c>
      <c r="D245" s="233"/>
      <c r="E245" s="234">
        <v>6.7</v>
      </c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2"/>
      <c r="AA245" s="212"/>
      <c r="AB245" s="212"/>
      <c r="AC245" s="212"/>
      <c r="AD245" s="212"/>
      <c r="AE245" s="212"/>
      <c r="AF245" s="212"/>
      <c r="AG245" s="212" t="s">
        <v>163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>
      <c r="A246" s="229"/>
      <c r="B246" s="230"/>
      <c r="C246" s="262" t="s">
        <v>359</v>
      </c>
      <c r="D246" s="233"/>
      <c r="E246" s="234"/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2"/>
      <c r="AA246" s="212"/>
      <c r="AB246" s="212"/>
      <c r="AC246" s="212"/>
      <c r="AD246" s="212"/>
      <c r="AE246" s="212"/>
      <c r="AF246" s="212"/>
      <c r="AG246" s="212" t="s">
        <v>163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>
      <c r="A247" s="229"/>
      <c r="B247" s="230"/>
      <c r="C247" s="262" t="s">
        <v>363</v>
      </c>
      <c r="D247" s="233"/>
      <c r="E247" s="234">
        <v>5.8</v>
      </c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163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1">
      <c r="A248" s="243">
        <v>38</v>
      </c>
      <c r="B248" s="244" t="s">
        <v>364</v>
      </c>
      <c r="C248" s="261" t="s">
        <v>365</v>
      </c>
      <c r="D248" s="245" t="s">
        <v>222</v>
      </c>
      <c r="E248" s="246">
        <v>30.9</v>
      </c>
      <c r="F248" s="247"/>
      <c r="G248" s="248">
        <f>ROUND(E248*F248,2)</f>
        <v>0</v>
      </c>
      <c r="H248" s="247"/>
      <c r="I248" s="248">
        <f>ROUND(E248*H248,2)</f>
        <v>0</v>
      </c>
      <c r="J248" s="247"/>
      <c r="K248" s="248">
        <f>ROUND(E248*J248,2)</f>
        <v>0</v>
      </c>
      <c r="L248" s="248">
        <v>21</v>
      </c>
      <c r="M248" s="248">
        <f>G248*(1+L248/100)</f>
        <v>0</v>
      </c>
      <c r="N248" s="246">
        <v>3.0000000000000001E-5</v>
      </c>
      <c r="O248" s="246">
        <f>ROUND(E248*N248,2)</f>
        <v>0</v>
      </c>
      <c r="P248" s="246">
        <v>0</v>
      </c>
      <c r="Q248" s="246">
        <f>ROUND(E248*P248,2)</f>
        <v>0</v>
      </c>
      <c r="R248" s="248"/>
      <c r="S248" s="248" t="s">
        <v>157</v>
      </c>
      <c r="T248" s="249" t="s">
        <v>158</v>
      </c>
      <c r="U248" s="232">
        <v>0.13</v>
      </c>
      <c r="V248" s="232">
        <f>ROUND(E248*U248,2)</f>
        <v>4.0199999999999996</v>
      </c>
      <c r="W248" s="232"/>
      <c r="X248" s="232" t="s">
        <v>159</v>
      </c>
      <c r="Y248" s="232" t="s">
        <v>160</v>
      </c>
      <c r="Z248" s="212"/>
      <c r="AA248" s="212"/>
      <c r="AB248" s="212"/>
      <c r="AC248" s="212"/>
      <c r="AD248" s="212"/>
      <c r="AE248" s="212"/>
      <c r="AF248" s="212"/>
      <c r="AG248" s="212" t="s">
        <v>161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2">
      <c r="A249" s="229"/>
      <c r="B249" s="230"/>
      <c r="C249" s="264" t="s">
        <v>366</v>
      </c>
      <c r="D249" s="257"/>
      <c r="E249" s="257"/>
      <c r="F249" s="257"/>
      <c r="G249" s="257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334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2">
      <c r="A250" s="229"/>
      <c r="B250" s="230"/>
      <c r="C250" s="262" t="s">
        <v>357</v>
      </c>
      <c r="D250" s="233"/>
      <c r="E250" s="234"/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2"/>
      <c r="AA250" s="212"/>
      <c r="AB250" s="212"/>
      <c r="AC250" s="212"/>
      <c r="AD250" s="212"/>
      <c r="AE250" s="212"/>
      <c r="AF250" s="212"/>
      <c r="AG250" s="212" t="s">
        <v>163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>
      <c r="A251" s="229"/>
      <c r="B251" s="230"/>
      <c r="C251" s="262" t="s">
        <v>358</v>
      </c>
      <c r="D251" s="233"/>
      <c r="E251" s="234">
        <v>15.45</v>
      </c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2"/>
      <c r="AA251" s="212"/>
      <c r="AB251" s="212"/>
      <c r="AC251" s="212"/>
      <c r="AD251" s="212"/>
      <c r="AE251" s="212"/>
      <c r="AF251" s="212"/>
      <c r="AG251" s="212" t="s">
        <v>163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>
      <c r="A252" s="229"/>
      <c r="B252" s="230"/>
      <c r="C252" s="262" t="s">
        <v>359</v>
      </c>
      <c r="D252" s="233"/>
      <c r="E252" s="234"/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163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>
      <c r="A253" s="229"/>
      <c r="B253" s="230"/>
      <c r="C253" s="262" t="s">
        <v>358</v>
      </c>
      <c r="D253" s="233"/>
      <c r="E253" s="234">
        <v>15.45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163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1">
      <c r="A254" s="243">
        <v>39</v>
      </c>
      <c r="B254" s="244" t="s">
        <v>367</v>
      </c>
      <c r="C254" s="261" t="s">
        <v>368</v>
      </c>
      <c r="D254" s="245" t="s">
        <v>222</v>
      </c>
      <c r="E254" s="246">
        <v>12.5</v>
      </c>
      <c r="F254" s="247"/>
      <c r="G254" s="248">
        <f>ROUND(E254*F254,2)</f>
        <v>0</v>
      </c>
      <c r="H254" s="247"/>
      <c r="I254" s="248">
        <f>ROUND(E254*H254,2)</f>
        <v>0</v>
      </c>
      <c r="J254" s="247"/>
      <c r="K254" s="248">
        <f>ROUND(E254*J254,2)</f>
        <v>0</v>
      </c>
      <c r="L254" s="248">
        <v>21</v>
      </c>
      <c r="M254" s="248">
        <f>G254*(1+L254/100)</f>
        <v>0</v>
      </c>
      <c r="N254" s="246">
        <v>6.0000000000000002E-5</v>
      </c>
      <c r="O254" s="246">
        <f>ROUND(E254*N254,2)</f>
        <v>0</v>
      </c>
      <c r="P254" s="246">
        <v>0</v>
      </c>
      <c r="Q254" s="246">
        <f>ROUND(E254*P254,2)</f>
        <v>0</v>
      </c>
      <c r="R254" s="248"/>
      <c r="S254" s="248" t="s">
        <v>157</v>
      </c>
      <c r="T254" s="249" t="s">
        <v>158</v>
      </c>
      <c r="U254" s="232">
        <v>0.13</v>
      </c>
      <c r="V254" s="232">
        <f>ROUND(E254*U254,2)</f>
        <v>1.63</v>
      </c>
      <c r="W254" s="232"/>
      <c r="X254" s="232" t="s">
        <v>159</v>
      </c>
      <c r="Y254" s="232" t="s">
        <v>160</v>
      </c>
      <c r="Z254" s="212"/>
      <c r="AA254" s="212"/>
      <c r="AB254" s="212"/>
      <c r="AC254" s="212"/>
      <c r="AD254" s="212"/>
      <c r="AE254" s="212"/>
      <c r="AF254" s="212"/>
      <c r="AG254" s="212" t="s">
        <v>161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2">
      <c r="A255" s="229"/>
      <c r="B255" s="230"/>
      <c r="C255" s="264" t="s">
        <v>366</v>
      </c>
      <c r="D255" s="257"/>
      <c r="E255" s="257"/>
      <c r="F255" s="257"/>
      <c r="G255" s="257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2"/>
      <c r="AA255" s="212"/>
      <c r="AB255" s="212"/>
      <c r="AC255" s="212"/>
      <c r="AD255" s="212"/>
      <c r="AE255" s="212"/>
      <c r="AF255" s="212"/>
      <c r="AG255" s="212" t="s">
        <v>334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>
      <c r="A256" s="229"/>
      <c r="B256" s="230"/>
      <c r="C256" s="262" t="s">
        <v>357</v>
      </c>
      <c r="D256" s="233"/>
      <c r="E256" s="234"/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2"/>
      <c r="AA256" s="212"/>
      <c r="AB256" s="212"/>
      <c r="AC256" s="212"/>
      <c r="AD256" s="212"/>
      <c r="AE256" s="212"/>
      <c r="AF256" s="212"/>
      <c r="AG256" s="212" t="s">
        <v>163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>
      <c r="A257" s="229"/>
      <c r="B257" s="230"/>
      <c r="C257" s="262" t="s">
        <v>362</v>
      </c>
      <c r="D257" s="233"/>
      <c r="E257" s="234">
        <v>6.7</v>
      </c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163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>
      <c r="A258" s="229"/>
      <c r="B258" s="230"/>
      <c r="C258" s="262" t="s">
        <v>359</v>
      </c>
      <c r="D258" s="233"/>
      <c r="E258" s="234"/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2"/>
      <c r="AA258" s="212"/>
      <c r="AB258" s="212"/>
      <c r="AC258" s="212"/>
      <c r="AD258" s="212"/>
      <c r="AE258" s="212"/>
      <c r="AF258" s="212"/>
      <c r="AG258" s="212" t="s">
        <v>163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>
      <c r="A259" s="229"/>
      <c r="B259" s="230"/>
      <c r="C259" s="262" t="s">
        <v>363</v>
      </c>
      <c r="D259" s="233"/>
      <c r="E259" s="234">
        <v>5.8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2"/>
      <c r="AA259" s="212"/>
      <c r="AB259" s="212"/>
      <c r="AC259" s="212"/>
      <c r="AD259" s="212"/>
      <c r="AE259" s="212"/>
      <c r="AF259" s="212"/>
      <c r="AG259" s="212" t="s">
        <v>163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2.5" outlineLevel="1">
      <c r="A260" s="243">
        <v>40</v>
      </c>
      <c r="B260" s="244" t="s">
        <v>369</v>
      </c>
      <c r="C260" s="261" t="s">
        <v>370</v>
      </c>
      <c r="D260" s="245" t="s">
        <v>188</v>
      </c>
      <c r="E260" s="246">
        <v>2</v>
      </c>
      <c r="F260" s="247"/>
      <c r="G260" s="248">
        <f>ROUND(E260*F260,2)</f>
        <v>0</v>
      </c>
      <c r="H260" s="247"/>
      <c r="I260" s="248">
        <f>ROUND(E260*H260,2)</f>
        <v>0</v>
      </c>
      <c r="J260" s="247"/>
      <c r="K260" s="248">
        <f>ROUND(E260*J260,2)</f>
        <v>0</v>
      </c>
      <c r="L260" s="248">
        <v>21</v>
      </c>
      <c r="M260" s="248">
        <f>G260*(1+L260/100)</f>
        <v>0</v>
      </c>
      <c r="N260" s="246">
        <v>2.1000000000000001E-4</v>
      </c>
      <c r="O260" s="246">
        <f>ROUND(E260*N260,2)</f>
        <v>0</v>
      </c>
      <c r="P260" s="246">
        <v>0</v>
      </c>
      <c r="Q260" s="246">
        <f>ROUND(E260*P260,2)</f>
        <v>0</v>
      </c>
      <c r="R260" s="248"/>
      <c r="S260" s="248" t="s">
        <v>157</v>
      </c>
      <c r="T260" s="249" t="s">
        <v>158</v>
      </c>
      <c r="U260" s="232">
        <v>0.19</v>
      </c>
      <c r="V260" s="232">
        <f>ROUND(E260*U260,2)</f>
        <v>0.38</v>
      </c>
      <c r="W260" s="232"/>
      <c r="X260" s="232" t="s">
        <v>159</v>
      </c>
      <c r="Y260" s="232" t="s">
        <v>160</v>
      </c>
      <c r="Z260" s="212"/>
      <c r="AA260" s="212"/>
      <c r="AB260" s="212"/>
      <c r="AC260" s="212"/>
      <c r="AD260" s="212"/>
      <c r="AE260" s="212"/>
      <c r="AF260" s="212"/>
      <c r="AG260" s="212" t="s">
        <v>161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2">
      <c r="A261" s="229"/>
      <c r="B261" s="230"/>
      <c r="C261" s="262" t="s">
        <v>371</v>
      </c>
      <c r="D261" s="233"/>
      <c r="E261" s="234"/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2"/>
      <c r="AA261" s="212"/>
      <c r="AB261" s="212"/>
      <c r="AC261" s="212"/>
      <c r="AD261" s="212"/>
      <c r="AE261" s="212"/>
      <c r="AF261" s="212"/>
      <c r="AG261" s="212" t="s">
        <v>163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>
      <c r="A262" s="229"/>
      <c r="B262" s="230"/>
      <c r="C262" s="262" t="s">
        <v>372</v>
      </c>
      <c r="D262" s="233"/>
      <c r="E262" s="234">
        <v>2</v>
      </c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2"/>
      <c r="AA262" s="212"/>
      <c r="AB262" s="212"/>
      <c r="AC262" s="212"/>
      <c r="AD262" s="212"/>
      <c r="AE262" s="212"/>
      <c r="AF262" s="212"/>
      <c r="AG262" s="212" t="s">
        <v>163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ht="22.5" outlineLevel="1">
      <c r="A263" s="243">
        <v>41</v>
      </c>
      <c r="B263" s="244" t="s">
        <v>373</v>
      </c>
      <c r="C263" s="261" t="s">
        <v>374</v>
      </c>
      <c r="D263" s="245" t="s">
        <v>188</v>
      </c>
      <c r="E263" s="246">
        <v>11</v>
      </c>
      <c r="F263" s="247"/>
      <c r="G263" s="248">
        <f>ROUND(E263*F263,2)</f>
        <v>0</v>
      </c>
      <c r="H263" s="247"/>
      <c r="I263" s="248">
        <f>ROUND(E263*H263,2)</f>
        <v>0</v>
      </c>
      <c r="J263" s="247"/>
      <c r="K263" s="248">
        <f>ROUND(E263*J263,2)</f>
        <v>0</v>
      </c>
      <c r="L263" s="248">
        <v>21</v>
      </c>
      <c r="M263" s="248">
        <f>G263*(1+L263/100)</f>
        <v>0</v>
      </c>
      <c r="N263" s="246">
        <v>4.0999999999999999E-4</v>
      </c>
      <c r="O263" s="246">
        <f>ROUND(E263*N263,2)</f>
        <v>0</v>
      </c>
      <c r="P263" s="246">
        <v>0</v>
      </c>
      <c r="Q263" s="246">
        <f>ROUND(E263*P263,2)</f>
        <v>0</v>
      </c>
      <c r="R263" s="248"/>
      <c r="S263" s="248" t="s">
        <v>157</v>
      </c>
      <c r="T263" s="249" t="s">
        <v>158</v>
      </c>
      <c r="U263" s="232">
        <v>0.51</v>
      </c>
      <c r="V263" s="232">
        <f>ROUND(E263*U263,2)</f>
        <v>5.61</v>
      </c>
      <c r="W263" s="232"/>
      <c r="X263" s="232" t="s">
        <v>159</v>
      </c>
      <c r="Y263" s="232" t="s">
        <v>160</v>
      </c>
      <c r="Z263" s="212"/>
      <c r="AA263" s="212"/>
      <c r="AB263" s="212"/>
      <c r="AC263" s="212"/>
      <c r="AD263" s="212"/>
      <c r="AE263" s="212"/>
      <c r="AF263" s="212"/>
      <c r="AG263" s="212" t="s">
        <v>161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2">
      <c r="A264" s="229"/>
      <c r="B264" s="230"/>
      <c r="C264" s="262" t="s">
        <v>375</v>
      </c>
      <c r="D264" s="233"/>
      <c r="E264" s="234"/>
      <c r="F264" s="232"/>
      <c r="G264" s="232"/>
      <c r="H264" s="232"/>
      <c r="I264" s="232"/>
      <c r="J264" s="232"/>
      <c r="K264" s="232"/>
      <c r="L264" s="232"/>
      <c r="M264" s="232"/>
      <c r="N264" s="231"/>
      <c r="O264" s="231"/>
      <c r="P264" s="231"/>
      <c r="Q264" s="231"/>
      <c r="R264" s="232"/>
      <c r="S264" s="232"/>
      <c r="T264" s="232"/>
      <c r="U264" s="232"/>
      <c r="V264" s="232"/>
      <c r="W264" s="232"/>
      <c r="X264" s="232"/>
      <c r="Y264" s="232"/>
      <c r="Z264" s="212"/>
      <c r="AA264" s="212"/>
      <c r="AB264" s="212"/>
      <c r="AC264" s="212"/>
      <c r="AD264" s="212"/>
      <c r="AE264" s="212"/>
      <c r="AF264" s="212"/>
      <c r="AG264" s="212" t="s">
        <v>163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>
      <c r="A265" s="229"/>
      <c r="B265" s="230"/>
      <c r="C265" s="262" t="s">
        <v>344</v>
      </c>
      <c r="D265" s="233"/>
      <c r="E265" s="234">
        <v>11</v>
      </c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2"/>
      <c r="AA265" s="212"/>
      <c r="AB265" s="212"/>
      <c r="AC265" s="212"/>
      <c r="AD265" s="212"/>
      <c r="AE265" s="212"/>
      <c r="AF265" s="212"/>
      <c r="AG265" s="212" t="s">
        <v>163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3">
        <v>42</v>
      </c>
      <c r="B266" s="244" t="s">
        <v>376</v>
      </c>
      <c r="C266" s="261" t="s">
        <v>377</v>
      </c>
      <c r="D266" s="245" t="s">
        <v>222</v>
      </c>
      <c r="E266" s="246">
        <v>43.4</v>
      </c>
      <c r="F266" s="247"/>
      <c r="G266" s="248">
        <f>ROUND(E266*F266,2)</f>
        <v>0</v>
      </c>
      <c r="H266" s="247"/>
      <c r="I266" s="248">
        <f>ROUND(E266*H266,2)</f>
        <v>0</v>
      </c>
      <c r="J266" s="247"/>
      <c r="K266" s="248">
        <f>ROUND(E266*J266,2)</f>
        <v>0</v>
      </c>
      <c r="L266" s="248">
        <v>21</v>
      </c>
      <c r="M266" s="248">
        <f>G266*(1+L266/100)</f>
        <v>0</v>
      </c>
      <c r="N266" s="246">
        <v>0</v>
      </c>
      <c r="O266" s="246">
        <f>ROUND(E266*N266,2)</f>
        <v>0</v>
      </c>
      <c r="P266" s="246">
        <v>0</v>
      </c>
      <c r="Q266" s="246">
        <f>ROUND(E266*P266,2)</f>
        <v>0</v>
      </c>
      <c r="R266" s="248"/>
      <c r="S266" s="248" t="s">
        <v>157</v>
      </c>
      <c r="T266" s="249" t="s">
        <v>158</v>
      </c>
      <c r="U266" s="232">
        <v>0.03</v>
      </c>
      <c r="V266" s="232">
        <f>ROUND(E266*U266,2)</f>
        <v>1.3</v>
      </c>
      <c r="W266" s="232"/>
      <c r="X266" s="232" t="s">
        <v>159</v>
      </c>
      <c r="Y266" s="232" t="s">
        <v>160</v>
      </c>
      <c r="Z266" s="212"/>
      <c r="AA266" s="212"/>
      <c r="AB266" s="212"/>
      <c r="AC266" s="212"/>
      <c r="AD266" s="212"/>
      <c r="AE266" s="212"/>
      <c r="AF266" s="212"/>
      <c r="AG266" s="212" t="s">
        <v>161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2">
      <c r="A267" s="229"/>
      <c r="B267" s="230"/>
      <c r="C267" s="264" t="s">
        <v>378</v>
      </c>
      <c r="D267" s="257"/>
      <c r="E267" s="257"/>
      <c r="F267" s="257"/>
      <c r="G267" s="257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2"/>
      <c r="AA267" s="212"/>
      <c r="AB267" s="212"/>
      <c r="AC267" s="212"/>
      <c r="AD267" s="212"/>
      <c r="AE267" s="212"/>
      <c r="AF267" s="212"/>
      <c r="AG267" s="212" t="s">
        <v>334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2">
      <c r="A268" s="229"/>
      <c r="B268" s="230"/>
      <c r="C268" s="262" t="s">
        <v>379</v>
      </c>
      <c r="D268" s="233"/>
      <c r="E268" s="234">
        <v>43.4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163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2.5" outlineLevel="1">
      <c r="A269" s="243">
        <v>43</v>
      </c>
      <c r="B269" s="244" t="s">
        <v>380</v>
      </c>
      <c r="C269" s="261" t="s">
        <v>381</v>
      </c>
      <c r="D269" s="245" t="s">
        <v>222</v>
      </c>
      <c r="E269" s="246">
        <v>43.4</v>
      </c>
      <c r="F269" s="247"/>
      <c r="G269" s="248">
        <f>ROUND(E269*F269,2)</f>
        <v>0</v>
      </c>
      <c r="H269" s="247"/>
      <c r="I269" s="248">
        <f>ROUND(E269*H269,2)</f>
        <v>0</v>
      </c>
      <c r="J269" s="247"/>
      <c r="K269" s="248">
        <f>ROUND(E269*J269,2)</f>
        <v>0</v>
      </c>
      <c r="L269" s="248">
        <v>21</v>
      </c>
      <c r="M269" s="248">
        <f>G269*(1+L269/100)</f>
        <v>0</v>
      </c>
      <c r="N269" s="246">
        <v>1.0000000000000001E-5</v>
      </c>
      <c r="O269" s="246">
        <f>ROUND(E269*N269,2)</f>
        <v>0</v>
      </c>
      <c r="P269" s="246">
        <v>0</v>
      </c>
      <c r="Q269" s="246">
        <f>ROUND(E269*P269,2)</f>
        <v>0</v>
      </c>
      <c r="R269" s="248"/>
      <c r="S269" s="248" t="s">
        <v>157</v>
      </c>
      <c r="T269" s="249" t="s">
        <v>158</v>
      </c>
      <c r="U269" s="232">
        <v>0.06</v>
      </c>
      <c r="V269" s="232">
        <f>ROUND(E269*U269,2)</f>
        <v>2.6</v>
      </c>
      <c r="W269" s="232"/>
      <c r="X269" s="232" t="s">
        <v>159</v>
      </c>
      <c r="Y269" s="232" t="s">
        <v>160</v>
      </c>
      <c r="Z269" s="212"/>
      <c r="AA269" s="212"/>
      <c r="AB269" s="212"/>
      <c r="AC269" s="212"/>
      <c r="AD269" s="212"/>
      <c r="AE269" s="212"/>
      <c r="AF269" s="212"/>
      <c r="AG269" s="212" t="s">
        <v>161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>
      <c r="A270" s="229"/>
      <c r="B270" s="230"/>
      <c r="C270" s="264" t="s">
        <v>382</v>
      </c>
      <c r="D270" s="257"/>
      <c r="E270" s="257"/>
      <c r="F270" s="257"/>
      <c r="G270" s="257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2"/>
      <c r="AA270" s="212"/>
      <c r="AB270" s="212"/>
      <c r="AC270" s="212"/>
      <c r="AD270" s="212"/>
      <c r="AE270" s="212"/>
      <c r="AF270" s="212"/>
      <c r="AG270" s="212" t="s">
        <v>334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2">
      <c r="A271" s="229"/>
      <c r="B271" s="230"/>
      <c r="C271" s="262" t="s">
        <v>379</v>
      </c>
      <c r="D271" s="233"/>
      <c r="E271" s="234">
        <v>43.4</v>
      </c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2"/>
      <c r="AA271" s="212"/>
      <c r="AB271" s="212"/>
      <c r="AC271" s="212"/>
      <c r="AD271" s="212"/>
      <c r="AE271" s="212"/>
      <c r="AF271" s="212"/>
      <c r="AG271" s="212" t="s">
        <v>163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50">
        <v>44</v>
      </c>
      <c r="B272" s="251" t="s">
        <v>383</v>
      </c>
      <c r="C272" s="263" t="s">
        <v>384</v>
      </c>
      <c r="D272" s="252" t="s">
        <v>307</v>
      </c>
      <c r="E272" s="253">
        <v>0.19508</v>
      </c>
      <c r="F272" s="254"/>
      <c r="G272" s="255">
        <f>ROUND(E272*F272,2)</f>
        <v>0</v>
      </c>
      <c r="H272" s="254"/>
      <c r="I272" s="255">
        <f>ROUND(E272*H272,2)</f>
        <v>0</v>
      </c>
      <c r="J272" s="254"/>
      <c r="K272" s="255">
        <f>ROUND(E272*J272,2)</f>
        <v>0</v>
      </c>
      <c r="L272" s="255">
        <v>21</v>
      </c>
      <c r="M272" s="255">
        <f>G272*(1+L272/100)</f>
        <v>0</v>
      </c>
      <c r="N272" s="253">
        <v>0</v>
      </c>
      <c r="O272" s="253">
        <f>ROUND(E272*N272,2)</f>
        <v>0</v>
      </c>
      <c r="P272" s="253">
        <v>0</v>
      </c>
      <c r="Q272" s="253">
        <f>ROUND(E272*P272,2)</f>
        <v>0</v>
      </c>
      <c r="R272" s="255"/>
      <c r="S272" s="255" t="s">
        <v>157</v>
      </c>
      <c r="T272" s="256" t="s">
        <v>158</v>
      </c>
      <c r="U272" s="232">
        <v>1.327</v>
      </c>
      <c r="V272" s="232">
        <f>ROUND(E272*U272,2)</f>
        <v>0.26</v>
      </c>
      <c r="W272" s="232"/>
      <c r="X272" s="232" t="s">
        <v>329</v>
      </c>
      <c r="Y272" s="232" t="s">
        <v>160</v>
      </c>
      <c r="Z272" s="212"/>
      <c r="AA272" s="212"/>
      <c r="AB272" s="212"/>
      <c r="AC272" s="212"/>
      <c r="AD272" s="212"/>
      <c r="AE272" s="212"/>
      <c r="AF272" s="212"/>
      <c r="AG272" s="212" t="s">
        <v>330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>
      <c r="A273" s="236" t="s">
        <v>152</v>
      </c>
      <c r="B273" s="237" t="s">
        <v>99</v>
      </c>
      <c r="C273" s="260" t="s">
        <v>100</v>
      </c>
      <c r="D273" s="238"/>
      <c r="E273" s="239"/>
      <c r="F273" s="240"/>
      <c r="G273" s="240">
        <f>SUMIF(AG274:AG294,"&lt;&gt;NOR",G274:G294)</f>
        <v>0</v>
      </c>
      <c r="H273" s="240"/>
      <c r="I273" s="240">
        <f>SUM(I274:I294)</f>
        <v>0</v>
      </c>
      <c r="J273" s="240"/>
      <c r="K273" s="240">
        <f>SUM(K274:K294)</f>
        <v>0</v>
      </c>
      <c r="L273" s="240"/>
      <c r="M273" s="240">
        <f>SUM(M274:M294)</f>
        <v>0</v>
      </c>
      <c r="N273" s="239"/>
      <c r="O273" s="239">
        <f>SUM(O274:O294)</f>
        <v>0.04</v>
      </c>
      <c r="P273" s="239"/>
      <c r="Q273" s="239">
        <f>SUM(Q274:Q294)</f>
        <v>0</v>
      </c>
      <c r="R273" s="240"/>
      <c r="S273" s="240"/>
      <c r="T273" s="241"/>
      <c r="U273" s="235"/>
      <c r="V273" s="235">
        <f>SUM(V274:V294)</f>
        <v>2.41</v>
      </c>
      <c r="W273" s="235"/>
      <c r="X273" s="235"/>
      <c r="Y273" s="235"/>
      <c r="AG273" t="s">
        <v>153</v>
      </c>
    </row>
    <row r="274" spans="1:60" outlineLevel="1">
      <c r="A274" s="243">
        <v>45</v>
      </c>
      <c r="B274" s="244" t="s">
        <v>385</v>
      </c>
      <c r="C274" s="261" t="s">
        <v>386</v>
      </c>
      <c r="D274" s="245" t="s">
        <v>234</v>
      </c>
      <c r="E274" s="246">
        <v>2</v>
      </c>
      <c r="F274" s="247"/>
      <c r="G274" s="248">
        <f>ROUND(E274*F274,2)</f>
        <v>0</v>
      </c>
      <c r="H274" s="247"/>
      <c r="I274" s="248">
        <f>ROUND(E274*H274,2)</f>
        <v>0</v>
      </c>
      <c r="J274" s="247"/>
      <c r="K274" s="248">
        <f>ROUND(E274*J274,2)</f>
        <v>0</v>
      </c>
      <c r="L274" s="248">
        <v>21</v>
      </c>
      <c r="M274" s="248">
        <f>G274*(1+L274/100)</f>
        <v>0</v>
      </c>
      <c r="N274" s="246">
        <v>8.0000000000000004E-4</v>
      </c>
      <c r="O274" s="246">
        <f>ROUND(E274*N274,2)</f>
        <v>0</v>
      </c>
      <c r="P274" s="246">
        <v>0</v>
      </c>
      <c r="Q274" s="246">
        <f>ROUND(E274*P274,2)</f>
        <v>0</v>
      </c>
      <c r="R274" s="248"/>
      <c r="S274" s="248" t="s">
        <v>157</v>
      </c>
      <c r="T274" s="249" t="s">
        <v>158</v>
      </c>
      <c r="U274" s="232">
        <v>0.11</v>
      </c>
      <c r="V274" s="232">
        <f>ROUND(E274*U274,2)</f>
        <v>0.22</v>
      </c>
      <c r="W274" s="232"/>
      <c r="X274" s="232" t="s">
        <v>159</v>
      </c>
      <c r="Y274" s="232" t="s">
        <v>160</v>
      </c>
      <c r="Z274" s="212"/>
      <c r="AA274" s="212"/>
      <c r="AB274" s="212"/>
      <c r="AC274" s="212"/>
      <c r="AD274" s="212"/>
      <c r="AE274" s="212"/>
      <c r="AF274" s="212"/>
      <c r="AG274" s="212" t="s">
        <v>161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2">
      <c r="A275" s="229"/>
      <c r="B275" s="230"/>
      <c r="C275" s="262" t="s">
        <v>387</v>
      </c>
      <c r="D275" s="233"/>
      <c r="E275" s="234"/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2"/>
      <c r="AA275" s="212"/>
      <c r="AB275" s="212"/>
      <c r="AC275" s="212"/>
      <c r="AD275" s="212"/>
      <c r="AE275" s="212"/>
      <c r="AF275" s="212"/>
      <c r="AG275" s="212" t="s">
        <v>163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>
      <c r="A276" s="229"/>
      <c r="B276" s="230"/>
      <c r="C276" s="262" t="s">
        <v>388</v>
      </c>
      <c r="D276" s="233"/>
      <c r="E276" s="234">
        <v>2</v>
      </c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2"/>
      <c r="AA276" s="212"/>
      <c r="AB276" s="212"/>
      <c r="AC276" s="212"/>
      <c r="AD276" s="212"/>
      <c r="AE276" s="212"/>
      <c r="AF276" s="212"/>
      <c r="AG276" s="212" t="s">
        <v>163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43">
        <v>46</v>
      </c>
      <c r="B277" s="244" t="s">
        <v>389</v>
      </c>
      <c r="C277" s="261" t="s">
        <v>390</v>
      </c>
      <c r="D277" s="245" t="s">
        <v>234</v>
      </c>
      <c r="E277" s="246">
        <v>1</v>
      </c>
      <c r="F277" s="247"/>
      <c r="G277" s="248">
        <f>ROUND(E277*F277,2)</f>
        <v>0</v>
      </c>
      <c r="H277" s="247"/>
      <c r="I277" s="248">
        <f>ROUND(E277*H277,2)</f>
        <v>0</v>
      </c>
      <c r="J277" s="247"/>
      <c r="K277" s="248">
        <f>ROUND(E277*J277,2)</f>
        <v>0</v>
      </c>
      <c r="L277" s="248">
        <v>21</v>
      </c>
      <c r="M277" s="248">
        <f>G277*(1+L277/100)</f>
        <v>0</v>
      </c>
      <c r="N277" s="246">
        <v>1.521E-2</v>
      </c>
      <c r="O277" s="246">
        <f>ROUND(E277*N277,2)</f>
        <v>0.02</v>
      </c>
      <c r="P277" s="246">
        <v>0</v>
      </c>
      <c r="Q277" s="246">
        <f>ROUND(E277*P277,2)</f>
        <v>0</v>
      </c>
      <c r="R277" s="248"/>
      <c r="S277" s="248" t="s">
        <v>157</v>
      </c>
      <c r="T277" s="249" t="s">
        <v>158</v>
      </c>
      <c r="U277" s="232">
        <v>1.19</v>
      </c>
      <c r="V277" s="232">
        <f>ROUND(E277*U277,2)</f>
        <v>1.19</v>
      </c>
      <c r="W277" s="232"/>
      <c r="X277" s="232" t="s">
        <v>159</v>
      </c>
      <c r="Y277" s="232" t="s">
        <v>160</v>
      </c>
      <c r="Z277" s="212"/>
      <c r="AA277" s="212"/>
      <c r="AB277" s="212"/>
      <c r="AC277" s="212"/>
      <c r="AD277" s="212"/>
      <c r="AE277" s="212"/>
      <c r="AF277" s="212"/>
      <c r="AG277" s="212" t="s">
        <v>161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>
      <c r="A278" s="229"/>
      <c r="B278" s="230"/>
      <c r="C278" s="262" t="s">
        <v>391</v>
      </c>
      <c r="D278" s="233"/>
      <c r="E278" s="234"/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163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>
      <c r="A279" s="229"/>
      <c r="B279" s="230"/>
      <c r="C279" s="262" t="s">
        <v>55</v>
      </c>
      <c r="D279" s="233"/>
      <c r="E279" s="234">
        <v>1</v>
      </c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2"/>
      <c r="AA279" s="212"/>
      <c r="AB279" s="212"/>
      <c r="AC279" s="212"/>
      <c r="AD279" s="212"/>
      <c r="AE279" s="212"/>
      <c r="AF279" s="212"/>
      <c r="AG279" s="212" t="s">
        <v>163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3">
        <v>47</v>
      </c>
      <c r="B280" s="244" t="s">
        <v>392</v>
      </c>
      <c r="C280" s="261" t="s">
        <v>393</v>
      </c>
      <c r="D280" s="245" t="s">
        <v>234</v>
      </c>
      <c r="E280" s="246">
        <v>2</v>
      </c>
      <c r="F280" s="247"/>
      <c r="G280" s="248">
        <f>ROUND(E280*F280,2)</f>
        <v>0</v>
      </c>
      <c r="H280" s="247"/>
      <c r="I280" s="248">
        <f>ROUND(E280*H280,2)</f>
        <v>0</v>
      </c>
      <c r="J280" s="247"/>
      <c r="K280" s="248">
        <f>ROUND(E280*J280,2)</f>
        <v>0</v>
      </c>
      <c r="L280" s="248">
        <v>21</v>
      </c>
      <c r="M280" s="248">
        <f>G280*(1+L280/100)</f>
        <v>0</v>
      </c>
      <c r="N280" s="246">
        <v>2.4000000000000001E-4</v>
      </c>
      <c r="O280" s="246">
        <f>ROUND(E280*N280,2)</f>
        <v>0</v>
      </c>
      <c r="P280" s="246">
        <v>0</v>
      </c>
      <c r="Q280" s="246">
        <f>ROUND(E280*P280,2)</f>
        <v>0</v>
      </c>
      <c r="R280" s="248"/>
      <c r="S280" s="248" t="s">
        <v>157</v>
      </c>
      <c r="T280" s="249" t="s">
        <v>158</v>
      </c>
      <c r="U280" s="232">
        <v>0.12</v>
      </c>
      <c r="V280" s="232">
        <f>ROUND(E280*U280,2)</f>
        <v>0.24</v>
      </c>
      <c r="W280" s="232"/>
      <c r="X280" s="232" t="s">
        <v>159</v>
      </c>
      <c r="Y280" s="232" t="s">
        <v>160</v>
      </c>
      <c r="Z280" s="212"/>
      <c r="AA280" s="212"/>
      <c r="AB280" s="212"/>
      <c r="AC280" s="212"/>
      <c r="AD280" s="212"/>
      <c r="AE280" s="212"/>
      <c r="AF280" s="212"/>
      <c r="AG280" s="212" t="s">
        <v>161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2">
      <c r="A281" s="229"/>
      <c r="B281" s="230"/>
      <c r="C281" s="262" t="s">
        <v>394</v>
      </c>
      <c r="D281" s="233"/>
      <c r="E281" s="234"/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2"/>
      <c r="AA281" s="212"/>
      <c r="AB281" s="212"/>
      <c r="AC281" s="212"/>
      <c r="AD281" s="212"/>
      <c r="AE281" s="212"/>
      <c r="AF281" s="212"/>
      <c r="AG281" s="212" t="s">
        <v>163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>
      <c r="A282" s="229"/>
      <c r="B282" s="230"/>
      <c r="C282" s="262" t="s">
        <v>387</v>
      </c>
      <c r="D282" s="233"/>
      <c r="E282" s="234"/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2"/>
      <c r="AA282" s="212"/>
      <c r="AB282" s="212"/>
      <c r="AC282" s="212"/>
      <c r="AD282" s="212"/>
      <c r="AE282" s="212"/>
      <c r="AF282" s="212"/>
      <c r="AG282" s="212" t="s">
        <v>163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>
      <c r="A283" s="229"/>
      <c r="B283" s="230"/>
      <c r="C283" s="262" t="s">
        <v>388</v>
      </c>
      <c r="D283" s="233"/>
      <c r="E283" s="234">
        <v>2</v>
      </c>
      <c r="F283" s="232"/>
      <c r="G283" s="232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2"/>
      <c r="AA283" s="212"/>
      <c r="AB283" s="212"/>
      <c r="AC283" s="212"/>
      <c r="AD283" s="212"/>
      <c r="AE283" s="212"/>
      <c r="AF283" s="212"/>
      <c r="AG283" s="212" t="s">
        <v>163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ht="22.5" outlineLevel="1">
      <c r="A284" s="243">
        <v>48</v>
      </c>
      <c r="B284" s="244" t="s">
        <v>395</v>
      </c>
      <c r="C284" s="261" t="s">
        <v>396</v>
      </c>
      <c r="D284" s="245" t="s">
        <v>188</v>
      </c>
      <c r="E284" s="246">
        <v>1</v>
      </c>
      <c r="F284" s="247"/>
      <c r="G284" s="248">
        <f>ROUND(E284*F284,2)</f>
        <v>0</v>
      </c>
      <c r="H284" s="247"/>
      <c r="I284" s="248">
        <f>ROUND(E284*H284,2)</f>
        <v>0</v>
      </c>
      <c r="J284" s="247"/>
      <c r="K284" s="248">
        <f>ROUND(E284*J284,2)</f>
        <v>0</v>
      </c>
      <c r="L284" s="248">
        <v>21</v>
      </c>
      <c r="M284" s="248">
        <f>G284*(1+L284/100)</f>
        <v>0</v>
      </c>
      <c r="N284" s="246">
        <v>8.4999999999999995E-4</v>
      </c>
      <c r="O284" s="246">
        <f>ROUND(E284*N284,2)</f>
        <v>0</v>
      </c>
      <c r="P284" s="246">
        <v>0</v>
      </c>
      <c r="Q284" s="246">
        <f>ROUND(E284*P284,2)</f>
        <v>0</v>
      </c>
      <c r="R284" s="248"/>
      <c r="S284" s="248" t="s">
        <v>157</v>
      </c>
      <c r="T284" s="249" t="s">
        <v>158</v>
      </c>
      <c r="U284" s="232">
        <v>0.45</v>
      </c>
      <c r="V284" s="232">
        <f>ROUND(E284*U284,2)</f>
        <v>0.45</v>
      </c>
      <c r="W284" s="232"/>
      <c r="X284" s="232" t="s">
        <v>159</v>
      </c>
      <c r="Y284" s="232" t="s">
        <v>160</v>
      </c>
      <c r="Z284" s="212"/>
      <c r="AA284" s="212"/>
      <c r="AB284" s="212"/>
      <c r="AC284" s="212"/>
      <c r="AD284" s="212"/>
      <c r="AE284" s="212"/>
      <c r="AF284" s="212"/>
      <c r="AG284" s="212" t="s">
        <v>161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2">
      <c r="A285" s="229"/>
      <c r="B285" s="230"/>
      <c r="C285" s="262" t="s">
        <v>397</v>
      </c>
      <c r="D285" s="233"/>
      <c r="E285" s="234"/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2"/>
      <c r="AA285" s="212"/>
      <c r="AB285" s="212"/>
      <c r="AC285" s="212"/>
      <c r="AD285" s="212"/>
      <c r="AE285" s="212"/>
      <c r="AF285" s="212"/>
      <c r="AG285" s="212" t="s">
        <v>163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>
      <c r="A286" s="229"/>
      <c r="B286" s="230"/>
      <c r="C286" s="262" t="s">
        <v>55</v>
      </c>
      <c r="D286" s="233"/>
      <c r="E286" s="234">
        <v>1</v>
      </c>
      <c r="F286" s="232"/>
      <c r="G286" s="23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2"/>
      <c r="AA286" s="212"/>
      <c r="AB286" s="212"/>
      <c r="AC286" s="212"/>
      <c r="AD286" s="212"/>
      <c r="AE286" s="212"/>
      <c r="AF286" s="212"/>
      <c r="AG286" s="212" t="s">
        <v>163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43">
        <v>49</v>
      </c>
      <c r="B287" s="244" t="s">
        <v>398</v>
      </c>
      <c r="C287" s="261" t="s">
        <v>399</v>
      </c>
      <c r="D287" s="245" t="s">
        <v>188</v>
      </c>
      <c r="E287" s="246">
        <v>1</v>
      </c>
      <c r="F287" s="247"/>
      <c r="G287" s="248">
        <f>ROUND(E287*F287,2)</f>
        <v>0</v>
      </c>
      <c r="H287" s="247"/>
      <c r="I287" s="248">
        <f>ROUND(E287*H287,2)</f>
        <v>0</v>
      </c>
      <c r="J287" s="247"/>
      <c r="K287" s="248">
        <f>ROUND(E287*J287,2)</f>
        <v>0</v>
      </c>
      <c r="L287" s="248">
        <v>21</v>
      </c>
      <c r="M287" s="248">
        <f>G287*(1+L287/100)</f>
        <v>0</v>
      </c>
      <c r="N287" s="246">
        <v>2.0000000000000001E-4</v>
      </c>
      <c r="O287" s="246">
        <f>ROUND(E287*N287,2)</f>
        <v>0</v>
      </c>
      <c r="P287" s="246">
        <v>0</v>
      </c>
      <c r="Q287" s="246">
        <f>ROUND(E287*P287,2)</f>
        <v>0</v>
      </c>
      <c r="R287" s="248"/>
      <c r="S287" s="248" t="s">
        <v>157</v>
      </c>
      <c r="T287" s="249" t="s">
        <v>158</v>
      </c>
      <c r="U287" s="232">
        <v>0.25</v>
      </c>
      <c r="V287" s="232">
        <f>ROUND(E287*U287,2)</f>
        <v>0.25</v>
      </c>
      <c r="W287" s="232"/>
      <c r="X287" s="232" t="s">
        <v>159</v>
      </c>
      <c r="Y287" s="232" t="s">
        <v>160</v>
      </c>
      <c r="Z287" s="212"/>
      <c r="AA287" s="212"/>
      <c r="AB287" s="212"/>
      <c r="AC287" s="212"/>
      <c r="AD287" s="212"/>
      <c r="AE287" s="212"/>
      <c r="AF287" s="212"/>
      <c r="AG287" s="212" t="s">
        <v>161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2">
      <c r="A288" s="229"/>
      <c r="B288" s="230"/>
      <c r="C288" s="262" t="s">
        <v>55</v>
      </c>
      <c r="D288" s="233"/>
      <c r="E288" s="234">
        <v>1</v>
      </c>
      <c r="F288" s="232"/>
      <c r="G288" s="232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2"/>
      <c r="AA288" s="212"/>
      <c r="AB288" s="212"/>
      <c r="AC288" s="212"/>
      <c r="AD288" s="212"/>
      <c r="AE288" s="212"/>
      <c r="AF288" s="212"/>
      <c r="AG288" s="212" t="s">
        <v>163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43">
        <v>50</v>
      </c>
      <c r="B289" s="244" t="s">
        <v>400</v>
      </c>
      <c r="C289" s="261" t="s">
        <v>401</v>
      </c>
      <c r="D289" s="245" t="s">
        <v>307</v>
      </c>
      <c r="E289" s="246">
        <v>0.04</v>
      </c>
      <c r="F289" s="247"/>
      <c r="G289" s="248">
        <f>ROUND(E289*F289,2)</f>
        <v>0</v>
      </c>
      <c r="H289" s="247"/>
      <c r="I289" s="248">
        <f>ROUND(E289*H289,2)</f>
        <v>0</v>
      </c>
      <c r="J289" s="247"/>
      <c r="K289" s="248">
        <f>ROUND(E289*J289,2)</f>
        <v>0</v>
      </c>
      <c r="L289" s="248">
        <v>21</v>
      </c>
      <c r="M289" s="248">
        <f>G289*(1+L289/100)</f>
        <v>0</v>
      </c>
      <c r="N289" s="246">
        <v>0</v>
      </c>
      <c r="O289" s="246">
        <f>ROUND(E289*N289,2)</f>
        <v>0</v>
      </c>
      <c r="P289" s="246">
        <v>0</v>
      </c>
      <c r="Q289" s="246">
        <f>ROUND(E289*P289,2)</f>
        <v>0</v>
      </c>
      <c r="R289" s="248"/>
      <c r="S289" s="248" t="s">
        <v>157</v>
      </c>
      <c r="T289" s="249" t="s">
        <v>158</v>
      </c>
      <c r="U289" s="232">
        <v>1.52</v>
      </c>
      <c r="V289" s="232">
        <f>ROUND(E289*U289,2)</f>
        <v>0.06</v>
      </c>
      <c r="W289" s="232"/>
      <c r="X289" s="232" t="s">
        <v>159</v>
      </c>
      <c r="Y289" s="232" t="s">
        <v>160</v>
      </c>
      <c r="Z289" s="212"/>
      <c r="AA289" s="212"/>
      <c r="AB289" s="212"/>
      <c r="AC289" s="212"/>
      <c r="AD289" s="212"/>
      <c r="AE289" s="212"/>
      <c r="AF289" s="212"/>
      <c r="AG289" s="212" t="s">
        <v>161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2">
      <c r="A290" s="229"/>
      <c r="B290" s="230"/>
      <c r="C290" s="262" t="s">
        <v>402</v>
      </c>
      <c r="D290" s="233"/>
      <c r="E290" s="234">
        <v>0.04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2"/>
      <c r="AA290" s="212"/>
      <c r="AB290" s="212"/>
      <c r="AC290" s="212"/>
      <c r="AD290" s="212"/>
      <c r="AE290" s="212"/>
      <c r="AF290" s="212"/>
      <c r="AG290" s="212" t="s">
        <v>163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3">
        <v>51</v>
      </c>
      <c r="B291" s="244" t="s">
        <v>403</v>
      </c>
      <c r="C291" s="261" t="s">
        <v>404</v>
      </c>
      <c r="D291" s="245" t="s">
        <v>188</v>
      </c>
      <c r="E291" s="246">
        <v>1</v>
      </c>
      <c r="F291" s="247"/>
      <c r="G291" s="248">
        <f>ROUND(E291*F291,2)</f>
        <v>0</v>
      </c>
      <c r="H291" s="247"/>
      <c r="I291" s="248">
        <f>ROUND(E291*H291,2)</f>
        <v>0</v>
      </c>
      <c r="J291" s="247"/>
      <c r="K291" s="248">
        <f>ROUND(E291*J291,2)</f>
        <v>0</v>
      </c>
      <c r="L291" s="248">
        <v>21</v>
      </c>
      <c r="M291" s="248">
        <f>G291*(1+L291/100)</f>
        <v>0</v>
      </c>
      <c r="N291" s="246">
        <v>0.02</v>
      </c>
      <c r="O291" s="246">
        <f>ROUND(E291*N291,2)</f>
        <v>0.02</v>
      </c>
      <c r="P291" s="246">
        <v>0</v>
      </c>
      <c r="Q291" s="246">
        <f>ROUND(E291*P291,2)</f>
        <v>0</v>
      </c>
      <c r="R291" s="248" t="s">
        <v>319</v>
      </c>
      <c r="S291" s="248" t="s">
        <v>157</v>
      </c>
      <c r="T291" s="249" t="s">
        <v>158</v>
      </c>
      <c r="U291" s="232">
        <v>0</v>
      </c>
      <c r="V291" s="232">
        <f>ROUND(E291*U291,2)</f>
        <v>0</v>
      </c>
      <c r="W291" s="232"/>
      <c r="X291" s="232" t="s">
        <v>320</v>
      </c>
      <c r="Y291" s="232" t="s">
        <v>160</v>
      </c>
      <c r="Z291" s="212"/>
      <c r="AA291" s="212"/>
      <c r="AB291" s="212"/>
      <c r="AC291" s="212"/>
      <c r="AD291" s="212"/>
      <c r="AE291" s="212"/>
      <c r="AF291" s="212"/>
      <c r="AG291" s="212" t="s">
        <v>321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2">
      <c r="A292" s="229"/>
      <c r="B292" s="230"/>
      <c r="C292" s="262" t="s">
        <v>405</v>
      </c>
      <c r="D292" s="233"/>
      <c r="E292" s="234"/>
      <c r="F292" s="232"/>
      <c r="G292" s="232"/>
      <c r="H292" s="232"/>
      <c r="I292" s="232"/>
      <c r="J292" s="232"/>
      <c r="K292" s="232"/>
      <c r="L292" s="232"/>
      <c r="M292" s="232"/>
      <c r="N292" s="231"/>
      <c r="O292" s="231"/>
      <c r="P292" s="231"/>
      <c r="Q292" s="231"/>
      <c r="R292" s="232"/>
      <c r="S292" s="232"/>
      <c r="T292" s="232"/>
      <c r="U292" s="232"/>
      <c r="V292" s="232"/>
      <c r="W292" s="232"/>
      <c r="X292" s="232"/>
      <c r="Y292" s="232"/>
      <c r="Z292" s="212"/>
      <c r="AA292" s="212"/>
      <c r="AB292" s="212"/>
      <c r="AC292" s="212"/>
      <c r="AD292" s="212"/>
      <c r="AE292" s="212"/>
      <c r="AF292" s="212"/>
      <c r="AG292" s="212" t="s">
        <v>163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>
      <c r="A293" s="229"/>
      <c r="B293" s="230"/>
      <c r="C293" s="262" t="s">
        <v>182</v>
      </c>
      <c r="D293" s="233"/>
      <c r="E293" s="234"/>
      <c r="F293" s="232"/>
      <c r="G293" s="232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2"/>
      <c r="AA293" s="212"/>
      <c r="AB293" s="212"/>
      <c r="AC293" s="212"/>
      <c r="AD293" s="212"/>
      <c r="AE293" s="212"/>
      <c r="AF293" s="212"/>
      <c r="AG293" s="212" t="s">
        <v>163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>
      <c r="A294" s="229"/>
      <c r="B294" s="230"/>
      <c r="C294" s="262" t="s">
        <v>55</v>
      </c>
      <c r="D294" s="233"/>
      <c r="E294" s="234">
        <v>1</v>
      </c>
      <c r="F294" s="232"/>
      <c r="G294" s="232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163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>
      <c r="A295" s="236" t="s">
        <v>152</v>
      </c>
      <c r="B295" s="237" t="s">
        <v>101</v>
      </c>
      <c r="C295" s="260" t="s">
        <v>102</v>
      </c>
      <c r="D295" s="238"/>
      <c r="E295" s="239"/>
      <c r="F295" s="240"/>
      <c r="G295" s="240">
        <f>SUMIF(AG296:AG305,"&lt;&gt;NOR",G296:G305)</f>
        <v>0</v>
      </c>
      <c r="H295" s="240"/>
      <c r="I295" s="240">
        <f>SUM(I296:I305)</f>
        <v>0</v>
      </c>
      <c r="J295" s="240"/>
      <c r="K295" s="240">
        <f>SUM(K296:K305)</f>
        <v>0</v>
      </c>
      <c r="L295" s="240"/>
      <c r="M295" s="240">
        <f>SUM(M296:M305)</f>
        <v>0</v>
      </c>
      <c r="N295" s="239"/>
      <c r="O295" s="239">
        <f>SUM(O296:O305)</f>
        <v>0.02</v>
      </c>
      <c r="P295" s="239"/>
      <c r="Q295" s="239">
        <f>SUM(Q296:Q305)</f>
        <v>0</v>
      </c>
      <c r="R295" s="240"/>
      <c r="S295" s="240"/>
      <c r="T295" s="241"/>
      <c r="U295" s="235"/>
      <c r="V295" s="235">
        <f>SUM(V296:V305)</f>
        <v>3.7300000000000004</v>
      </c>
      <c r="W295" s="235"/>
      <c r="X295" s="235"/>
      <c r="Y295" s="235"/>
      <c r="AG295" t="s">
        <v>153</v>
      </c>
    </row>
    <row r="296" spans="1:60" outlineLevel="1">
      <c r="A296" s="243">
        <v>52</v>
      </c>
      <c r="B296" s="244" t="s">
        <v>406</v>
      </c>
      <c r="C296" s="261" t="s">
        <v>407</v>
      </c>
      <c r="D296" s="245" t="s">
        <v>188</v>
      </c>
      <c r="E296" s="246">
        <v>2</v>
      </c>
      <c r="F296" s="247"/>
      <c r="G296" s="248">
        <f>ROUND(E296*F296,2)</f>
        <v>0</v>
      </c>
      <c r="H296" s="247"/>
      <c r="I296" s="248">
        <f>ROUND(E296*H296,2)</f>
        <v>0</v>
      </c>
      <c r="J296" s="247"/>
      <c r="K296" s="248">
        <f>ROUND(E296*J296,2)</f>
        <v>0</v>
      </c>
      <c r="L296" s="248">
        <v>21</v>
      </c>
      <c r="M296" s="248">
        <f>G296*(1+L296/100)</f>
        <v>0</v>
      </c>
      <c r="N296" s="246">
        <v>0</v>
      </c>
      <c r="O296" s="246">
        <f>ROUND(E296*N296,2)</f>
        <v>0</v>
      </c>
      <c r="P296" s="246">
        <v>0</v>
      </c>
      <c r="Q296" s="246">
        <f>ROUND(E296*P296,2)</f>
        <v>0</v>
      </c>
      <c r="R296" s="248"/>
      <c r="S296" s="248" t="s">
        <v>157</v>
      </c>
      <c r="T296" s="249" t="s">
        <v>158</v>
      </c>
      <c r="U296" s="232">
        <v>1.33</v>
      </c>
      <c r="V296" s="232">
        <f>ROUND(E296*U296,2)</f>
        <v>2.66</v>
      </c>
      <c r="W296" s="232"/>
      <c r="X296" s="232" t="s">
        <v>159</v>
      </c>
      <c r="Y296" s="232" t="s">
        <v>160</v>
      </c>
      <c r="Z296" s="212"/>
      <c r="AA296" s="212"/>
      <c r="AB296" s="212"/>
      <c r="AC296" s="212"/>
      <c r="AD296" s="212"/>
      <c r="AE296" s="212"/>
      <c r="AF296" s="212"/>
      <c r="AG296" s="212" t="s">
        <v>161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2">
      <c r="A297" s="229"/>
      <c r="B297" s="230"/>
      <c r="C297" s="262" t="s">
        <v>408</v>
      </c>
      <c r="D297" s="233"/>
      <c r="E297" s="234"/>
      <c r="F297" s="232"/>
      <c r="G297" s="232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2"/>
      <c r="AA297" s="212"/>
      <c r="AB297" s="212"/>
      <c r="AC297" s="212"/>
      <c r="AD297" s="212"/>
      <c r="AE297" s="212"/>
      <c r="AF297" s="212"/>
      <c r="AG297" s="212" t="s">
        <v>163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>
      <c r="A298" s="229"/>
      <c r="B298" s="230"/>
      <c r="C298" s="262" t="s">
        <v>56</v>
      </c>
      <c r="D298" s="233"/>
      <c r="E298" s="234">
        <v>2</v>
      </c>
      <c r="F298" s="232"/>
      <c r="G298" s="232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2"/>
      <c r="AA298" s="212"/>
      <c r="AB298" s="212"/>
      <c r="AC298" s="212"/>
      <c r="AD298" s="212"/>
      <c r="AE298" s="212"/>
      <c r="AF298" s="212"/>
      <c r="AG298" s="212" t="s">
        <v>163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43">
        <v>53</v>
      </c>
      <c r="B299" s="244" t="s">
        <v>409</v>
      </c>
      <c r="C299" s="261" t="s">
        <v>410</v>
      </c>
      <c r="D299" s="245" t="s">
        <v>188</v>
      </c>
      <c r="E299" s="246">
        <v>1</v>
      </c>
      <c r="F299" s="247"/>
      <c r="G299" s="248">
        <f>ROUND(E299*F299,2)</f>
        <v>0</v>
      </c>
      <c r="H299" s="247"/>
      <c r="I299" s="248">
        <f>ROUND(E299*H299,2)</f>
        <v>0</v>
      </c>
      <c r="J299" s="247"/>
      <c r="K299" s="248">
        <f>ROUND(E299*J299,2)</f>
        <v>0</v>
      </c>
      <c r="L299" s="248">
        <v>21</v>
      </c>
      <c r="M299" s="248">
        <f>G299*(1+L299/100)</f>
        <v>0</v>
      </c>
      <c r="N299" s="246">
        <v>0</v>
      </c>
      <c r="O299" s="246">
        <f>ROUND(E299*N299,2)</f>
        <v>0</v>
      </c>
      <c r="P299" s="246">
        <v>0</v>
      </c>
      <c r="Q299" s="246">
        <f>ROUND(E299*P299,2)</f>
        <v>0</v>
      </c>
      <c r="R299" s="248"/>
      <c r="S299" s="248" t="s">
        <v>157</v>
      </c>
      <c r="T299" s="249" t="s">
        <v>158</v>
      </c>
      <c r="U299" s="232">
        <v>0.99</v>
      </c>
      <c r="V299" s="232">
        <f>ROUND(E299*U299,2)</f>
        <v>0.99</v>
      </c>
      <c r="W299" s="232"/>
      <c r="X299" s="232" t="s">
        <v>159</v>
      </c>
      <c r="Y299" s="232" t="s">
        <v>160</v>
      </c>
      <c r="Z299" s="212"/>
      <c r="AA299" s="212"/>
      <c r="AB299" s="212"/>
      <c r="AC299" s="212"/>
      <c r="AD299" s="212"/>
      <c r="AE299" s="212"/>
      <c r="AF299" s="212"/>
      <c r="AG299" s="212" t="s">
        <v>161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>
      <c r="A300" s="229"/>
      <c r="B300" s="230"/>
      <c r="C300" s="262" t="s">
        <v>411</v>
      </c>
      <c r="D300" s="233"/>
      <c r="E300" s="234"/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2"/>
      <c r="AA300" s="212"/>
      <c r="AB300" s="212"/>
      <c r="AC300" s="212"/>
      <c r="AD300" s="212"/>
      <c r="AE300" s="212"/>
      <c r="AF300" s="212"/>
      <c r="AG300" s="212" t="s">
        <v>163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>
      <c r="A301" s="229"/>
      <c r="B301" s="230"/>
      <c r="C301" s="262" t="s">
        <v>55</v>
      </c>
      <c r="D301" s="233"/>
      <c r="E301" s="234">
        <v>1</v>
      </c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163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3">
        <v>54</v>
      </c>
      <c r="B302" s="244" t="s">
        <v>412</v>
      </c>
      <c r="C302" s="261" t="s">
        <v>413</v>
      </c>
      <c r="D302" s="245" t="s">
        <v>188</v>
      </c>
      <c r="E302" s="246">
        <v>2</v>
      </c>
      <c r="F302" s="247"/>
      <c r="G302" s="248">
        <f>ROUND(E302*F302,2)</f>
        <v>0</v>
      </c>
      <c r="H302" s="247"/>
      <c r="I302" s="248">
        <f>ROUND(E302*H302,2)</f>
        <v>0</v>
      </c>
      <c r="J302" s="247"/>
      <c r="K302" s="248">
        <f>ROUND(E302*J302,2)</f>
        <v>0</v>
      </c>
      <c r="L302" s="248">
        <v>21</v>
      </c>
      <c r="M302" s="248">
        <f>G302*(1+L302/100)</f>
        <v>0</v>
      </c>
      <c r="N302" s="246">
        <v>8.0000000000000002E-3</v>
      </c>
      <c r="O302" s="246">
        <f>ROUND(E302*N302,2)</f>
        <v>0.02</v>
      </c>
      <c r="P302" s="246">
        <v>0</v>
      </c>
      <c r="Q302" s="246">
        <f>ROUND(E302*P302,2)</f>
        <v>0</v>
      </c>
      <c r="R302" s="248" t="s">
        <v>319</v>
      </c>
      <c r="S302" s="248" t="s">
        <v>157</v>
      </c>
      <c r="T302" s="249" t="s">
        <v>158</v>
      </c>
      <c r="U302" s="232">
        <v>0</v>
      </c>
      <c r="V302" s="232">
        <f>ROUND(E302*U302,2)</f>
        <v>0</v>
      </c>
      <c r="W302" s="232"/>
      <c r="X302" s="232" t="s">
        <v>320</v>
      </c>
      <c r="Y302" s="232" t="s">
        <v>160</v>
      </c>
      <c r="Z302" s="212"/>
      <c r="AA302" s="212"/>
      <c r="AB302" s="212"/>
      <c r="AC302" s="212"/>
      <c r="AD302" s="212"/>
      <c r="AE302" s="212"/>
      <c r="AF302" s="212"/>
      <c r="AG302" s="212" t="s">
        <v>321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2">
      <c r="A303" s="229"/>
      <c r="B303" s="230"/>
      <c r="C303" s="262" t="s">
        <v>414</v>
      </c>
      <c r="D303" s="233"/>
      <c r="E303" s="234"/>
      <c r="F303" s="232"/>
      <c r="G303" s="232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2"/>
      <c r="AA303" s="212"/>
      <c r="AB303" s="212"/>
      <c r="AC303" s="212"/>
      <c r="AD303" s="212"/>
      <c r="AE303" s="212"/>
      <c r="AF303" s="212"/>
      <c r="AG303" s="212" t="s">
        <v>163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>
      <c r="A304" s="229"/>
      <c r="B304" s="230"/>
      <c r="C304" s="262" t="s">
        <v>56</v>
      </c>
      <c r="D304" s="233"/>
      <c r="E304" s="234">
        <v>2</v>
      </c>
      <c r="F304" s="232"/>
      <c r="G304" s="23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2"/>
      <c r="AA304" s="212"/>
      <c r="AB304" s="212"/>
      <c r="AC304" s="212"/>
      <c r="AD304" s="212"/>
      <c r="AE304" s="212"/>
      <c r="AF304" s="212"/>
      <c r="AG304" s="212" t="s">
        <v>163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50">
        <v>55</v>
      </c>
      <c r="B305" s="251" t="s">
        <v>415</v>
      </c>
      <c r="C305" s="263" t="s">
        <v>416</v>
      </c>
      <c r="D305" s="252" t="s">
        <v>307</v>
      </c>
      <c r="E305" s="253">
        <v>1.6E-2</v>
      </c>
      <c r="F305" s="254"/>
      <c r="G305" s="255">
        <f>ROUND(E305*F305,2)</f>
        <v>0</v>
      </c>
      <c r="H305" s="254"/>
      <c r="I305" s="255">
        <f>ROUND(E305*H305,2)</f>
        <v>0</v>
      </c>
      <c r="J305" s="254"/>
      <c r="K305" s="255">
        <f>ROUND(E305*J305,2)</f>
        <v>0</v>
      </c>
      <c r="L305" s="255">
        <v>21</v>
      </c>
      <c r="M305" s="255">
        <f>G305*(1+L305/100)</f>
        <v>0</v>
      </c>
      <c r="N305" s="253">
        <v>0</v>
      </c>
      <c r="O305" s="253">
        <f>ROUND(E305*N305,2)</f>
        <v>0</v>
      </c>
      <c r="P305" s="253">
        <v>0</v>
      </c>
      <c r="Q305" s="253">
        <f>ROUND(E305*P305,2)</f>
        <v>0</v>
      </c>
      <c r="R305" s="255"/>
      <c r="S305" s="255" t="s">
        <v>157</v>
      </c>
      <c r="T305" s="256" t="s">
        <v>158</v>
      </c>
      <c r="U305" s="232">
        <v>5.0640000000000001</v>
      </c>
      <c r="V305" s="232">
        <f>ROUND(E305*U305,2)</f>
        <v>0.08</v>
      </c>
      <c r="W305" s="232"/>
      <c r="X305" s="232" t="s">
        <v>329</v>
      </c>
      <c r="Y305" s="232" t="s">
        <v>160</v>
      </c>
      <c r="Z305" s="212"/>
      <c r="AA305" s="212"/>
      <c r="AB305" s="212"/>
      <c r="AC305" s="212"/>
      <c r="AD305" s="212"/>
      <c r="AE305" s="212"/>
      <c r="AF305" s="212"/>
      <c r="AG305" s="212" t="s">
        <v>330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>
      <c r="A306" s="236" t="s">
        <v>152</v>
      </c>
      <c r="B306" s="237" t="s">
        <v>105</v>
      </c>
      <c r="C306" s="260" t="s">
        <v>106</v>
      </c>
      <c r="D306" s="238"/>
      <c r="E306" s="239"/>
      <c r="F306" s="240"/>
      <c r="G306" s="240">
        <f>SUMIF(AG307:AG336,"&lt;&gt;NOR",G307:G336)</f>
        <v>0</v>
      </c>
      <c r="H306" s="240"/>
      <c r="I306" s="240">
        <f>SUM(I307:I336)</f>
        <v>0</v>
      </c>
      <c r="J306" s="240"/>
      <c r="K306" s="240">
        <f>SUM(K307:K336)</f>
        <v>0</v>
      </c>
      <c r="L306" s="240"/>
      <c r="M306" s="240">
        <f>SUM(M307:M336)</f>
        <v>0</v>
      </c>
      <c r="N306" s="239"/>
      <c r="O306" s="239">
        <f>SUM(O307:O336)</f>
        <v>0.45999999999999996</v>
      </c>
      <c r="P306" s="239"/>
      <c r="Q306" s="239">
        <f>SUM(Q307:Q336)</f>
        <v>0</v>
      </c>
      <c r="R306" s="240"/>
      <c r="S306" s="240"/>
      <c r="T306" s="241"/>
      <c r="U306" s="235"/>
      <c r="V306" s="235">
        <f>SUM(V307:V336)</f>
        <v>6.57</v>
      </c>
      <c r="W306" s="235"/>
      <c r="X306" s="235"/>
      <c r="Y306" s="235"/>
      <c r="AG306" t="s">
        <v>153</v>
      </c>
    </row>
    <row r="307" spans="1:60" ht="22.5" outlineLevel="1">
      <c r="A307" s="243">
        <v>56</v>
      </c>
      <c r="B307" s="244" t="s">
        <v>417</v>
      </c>
      <c r="C307" s="261" t="s">
        <v>418</v>
      </c>
      <c r="D307" s="245" t="s">
        <v>156</v>
      </c>
      <c r="E307" s="246">
        <v>9.0187000000000008</v>
      </c>
      <c r="F307" s="247"/>
      <c r="G307" s="248">
        <f>ROUND(E307*F307,2)</f>
        <v>0</v>
      </c>
      <c r="H307" s="247"/>
      <c r="I307" s="248">
        <f>ROUND(E307*H307,2)</f>
        <v>0</v>
      </c>
      <c r="J307" s="247"/>
      <c r="K307" s="248">
        <f>ROUND(E307*J307,2)</f>
        <v>0</v>
      </c>
      <c r="L307" s="248">
        <v>21</v>
      </c>
      <c r="M307" s="248">
        <f>G307*(1+L307/100)</f>
        <v>0</v>
      </c>
      <c r="N307" s="246">
        <v>0</v>
      </c>
      <c r="O307" s="246">
        <f>ROUND(E307*N307,2)</f>
        <v>0</v>
      </c>
      <c r="P307" s="246">
        <v>0</v>
      </c>
      <c r="Q307" s="246">
        <f>ROUND(E307*P307,2)</f>
        <v>0</v>
      </c>
      <c r="R307" s="248"/>
      <c r="S307" s="248" t="s">
        <v>157</v>
      </c>
      <c r="T307" s="249" t="s">
        <v>158</v>
      </c>
      <c r="U307" s="232">
        <v>0.48</v>
      </c>
      <c r="V307" s="232">
        <f>ROUND(E307*U307,2)</f>
        <v>4.33</v>
      </c>
      <c r="W307" s="232"/>
      <c r="X307" s="232" t="s">
        <v>159</v>
      </c>
      <c r="Y307" s="232" t="s">
        <v>160</v>
      </c>
      <c r="Z307" s="212"/>
      <c r="AA307" s="212"/>
      <c r="AB307" s="212"/>
      <c r="AC307" s="212"/>
      <c r="AD307" s="212"/>
      <c r="AE307" s="212"/>
      <c r="AF307" s="212"/>
      <c r="AG307" s="212" t="s">
        <v>161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>
      <c r="A308" s="229"/>
      <c r="B308" s="230"/>
      <c r="C308" s="262" t="s">
        <v>419</v>
      </c>
      <c r="D308" s="233"/>
      <c r="E308" s="234"/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2"/>
      <c r="AA308" s="212"/>
      <c r="AB308" s="212"/>
      <c r="AC308" s="212"/>
      <c r="AD308" s="212"/>
      <c r="AE308" s="212"/>
      <c r="AF308" s="212"/>
      <c r="AG308" s="212" t="s">
        <v>163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>
      <c r="A309" s="229"/>
      <c r="B309" s="230"/>
      <c r="C309" s="262" t="s">
        <v>420</v>
      </c>
      <c r="D309" s="233"/>
      <c r="E309" s="234"/>
      <c r="F309" s="232"/>
      <c r="G309" s="232"/>
      <c r="H309" s="232"/>
      <c r="I309" s="232"/>
      <c r="J309" s="232"/>
      <c r="K309" s="232"/>
      <c r="L309" s="232"/>
      <c r="M309" s="232"/>
      <c r="N309" s="231"/>
      <c r="O309" s="231"/>
      <c r="P309" s="231"/>
      <c r="Q309" s="231"/>
      <c r="R309" s="232"/>
      <c r="S309" s="232"/>
      <c r="T309" s="232"/>
      <c r="U309" s="232"/>
      <c r="V309" s="232"/>
      <c r="W309" s="232"/>
      <c r="X309" s="232"/>
      <c r="Y309" s="232"/>
      <c r="Z309" s="212"/>
      <c r="AA309" s="212"/>
      <c r="AB309" s="212"/>
      <c r="AC309" s="212"/>
      <c r="AD309" s="212"/>
      <c r="AE309" s="212"/>
      <c r="AF309" s="212"/>
      <c r="AG309" s="212" t="s">
        <v>163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>
      <c r="A310" s="229"/>
      <c r="B310" s="230"/>
      <c r="C310" s="262" t="s">
        <v>421</v>
      </c>
      <c r="D310" s="233"/>
      <c r="E310" s="234">
        <v>7.5119999999999996</v>
      </c>
      <c r="F310" s="232"/>
      <c r="G310" s="232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2"/>
      <c r="AA310" s="212"/>
      <c r="AB310" s="212"/>
      <c r="AC310" s="212"/>
      <c r="AD310" s="212"/>
      <c r="AE310" s="212"/>
      <c r="AF310" s="212"/>
      <c r="AG310" s="212" t="s">
        <v>163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>
      <c r="A311" s="229"/>
      <c r="B311" s="230"/>
      <c r="C311" s="262" t="s">
        <v>422</v>
      </c>
      <c r="D311" s="233"/>
      <c r="E311" s="234">
        <v>0.91200000000000003</v>
      </c>
      <c r="F311" s="232"/>
      <c r="G311" s="232"/>
      <c r="H311" s="232"/>
      <c r="I311" s="232"/>
      <c r="J311" s="232"/>
      <c r="K311" s="232"/>
      <c r="L311" s="232"/>
      <c r="M311" s="232"/>
      <c r="N311" s="231"/>
      <c r="O311" s="231"/>
      <c r="P311" s="231"/>
      <c r="Q311" s="231"/>
      <c r="R311" s="232"/>
      <c r="S311" s="232"/>
      <c r="T311" s="232"/>
      <c r="U311" s="232"/>
      <c r="V311" s="232"/>
      <c r="W311" s="232"/>
      <c r="X311" s="232"/>
      <c r="Y311" s="232"/>
      <c r="Z311" s="212"/>
      <c r="AA311" s="212"/>
      <c r="AB311" s="212"/>
      <c r="AC311" s="212"/>
      <c r="AD311" s="212"/>
      <c r="AE311" s="212"/>
      <c r="AF311" s="212"/>
      <c r="AG311" s="212" t="s">
        <v>163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>
      <c r="A312" s="229"/>
      <c r="B312" s="230"/>
      <c r="C312" s="262" t="s">
        <v>423</v>
      </c>
      <c r="D312" s="233"/>
      <c r="E312" s="234">
        <v>0.59470000000000001</v>
      </c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2"/>
      <c r="AA312" s="212"/>
      <c r="AB312" s="212"/>
      <c r="AC312" s="212"/>
      <c r="AD312" s="212"/>
      <c r="AE312" s="212"/>
      <c r="AF312" s="212"/>
      <c r="AG312" s="212" t="s">
        <v>163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43">
        <v>57</v>
      </c>
      <c r="B313" s="244" t="s">
        <v>424</v>
      </c>
      <c r="C313" s="261" t="s">
        <v>425</v>
      </c>
      <c r="D313" s="245" t="s">
        <v>156</v>
      </c>
      <c r="E313" s="246">
        <v>7.5119999999999996</v>
      </c>
      <c r="F313" s="247"/>
      <c r="G313" s="248">
        <f>ROUND(E313*F313,2)</f>
        <v>0</v>
      </c>
      <c r="H313" s="247"/>
      <c r="I313" s="248">
        <f>ROUND(E313*H313,2)</f>
        <v>0</v>
      </c>
      <c r="J313" s="247"/>
      <c r="K313" s="248">
        <f>ROUND(E313*J313,2)</f>
        <v>0</v>
      </c>
      <c r="L313" s="248">
        <v>21</v>
      </c>
      <c r="M313" s="248">
        <f>G313*(1+L313/100)</f>
        <v>0</v>
      </c>
      <c r="N313" s="246">
        <v>0</v>
      </c>
      <c r="O313" s="246">
        <f>ROUND(E313*N313,2)</f>
        <v>0</v>
      </c>
      <c r="P313" s="246">
        <v>0</v>
      </c>
      <c r="Q313" s="246">
        <f>ROUND(E313*P313,2)</f>
        <v>0</v>
      </c>
      <c r="R313" s="248"/>
      <c r="S313" s="248" t="s">
        <v>157</v>
      </c>
      <c r="T313" s="249" t="s">
        <v>158</v>
      </c>
      <c r="U313" s="232">
        <v>0.19</v>
      </c>
      <c r="V313" s="232">
        <f>ROUND(E313*U313,2)</f>
        <v>1.43</v>
      </c>
      <c r="W313" s="232"/>
      <c r="X313" s="232" t="s">
        <v>159</v>
      </c>
      <c r="Y313" s="232" t="s">
        <v>160</v>
      </c>
      <c r="Z313" s="212"/>
      <c r="AA313" s="212"/>
      <c r="AB313" s="212"/>
      <c r="AC313" s="212"/>
      <c r="AD313" s="212"/>
      <c r="AE313" s="212"/>
      <c r="AF313" s="212"/>
      <c r="AG313" s="212" t="s">
        <v>161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2">
      <c r="A314" s="229"/>
      <c r="B314" s="230"/>
      <c r="C314" s="262" t="s">
        <v>419</v>
      </c>
      <c r="D314" s="233"/>
      <c r="E314" s="234"/>
      <c r="F314" s="232"/>
      <c r="G314" s="232"/>
      <c r="H314" s="232"/>
      <c r="I314" s="232"/>
      <c r="J314" s="232"/>
      <c r="K314" s="232"/>
      <c r="L314" s="232"/>
      <c r="M314" s="232"/>
      <c r="N314" s="231"/>
      <c r="O314" s="231"/>
      <c r="P314" s="231"/>
      <c r="Q314" s="231"/>
      <c r="R314" s="232"/>
      <c r="S314" s="232"/>
      <c r="T314" s="232"/>
      <c r="U314" s="232"/>
      <c r="V314" s="232"/>
      <c r="W314" s="232"/>
      <c r="X314" s="232"/>
      <c r="Y314" s="232"/>
      <c r="Z314" s="212"/>
      <c r="AA314" s="212"/>
      <c r="AB314" s="212"/>
      <c r="AC314" s="212"/>
      <c r="AD314" s="212"/>
      <c r="AE314" s="212"/>
      <c r="AF314" s="212"/>
      <c r="AG314" s="212" t="s">
        <v>163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>
      <c r="A315" s="229"/>
      <c r="B315" s="230"/>
      <c r="C315" s="262" t="s">
        <v>426</v>
      </c>
      <c r="D315" s="233"/>
      <c r="E315" s="234"/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2"/>
      <c r="AA315" s="212"/>
      <c r="AB315" s="212"/>
      <c r="AC315" s="212"/>
      <c r="AD315" s="212"/>
      <c r="AE315" s="212"/>
      <c r="AF315" s="212"/>
      <c r="AG315" s="212" t="s">
        <v>163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>
      <c r="A316" s="229"/>
      <c r="B316" s="230"/>
      <c r="C316" s="262" t="s">
        <v>421</v>
      </c>
      <c r="D316" s="233"/>
      <c r="E316" s="234">
        <v>7.5119999999999996</v>
      </c>
      <c r="F316" s="232"/>
      <c r="G316" s="232"/>
      <c r="H316" s="232"/>
      <c r="I316" s="232"/>
      <c r="J316" s="232"/>
      <c r="K316" s="232"/>
      <c r="L316" s="232"/>
      <c r="M316" s="232"/>
      <c r="N316" s="231"/>
      <c r="O316" s="231"/>
      <c r="P316" s="231"/>
      <c r="Q316" s="231"/>
      <c r="R316" s="232"/>
      <c r="S316" s="232"/>
      <c r="T316" s="232"/>
      <c r="U316" s="232"/>
      <c r="V316" s="232"/>
      <c r="W316" s="232"/>
      <c r="X316" s="232"/>
      <c r="Y316" s="232"/>
      <c r="Z316" s="212"/>
      <c r="AA316" s="212"/>
      <c r="AB316" s="212"/>
      <c r="AC316" s="212"/>
      <c r="AD316" s="212"/>
      <c r="AE316" s="212"/>
      <c r="AF316" s="212"/>
      <c r="AG316" s="212" t="s">
        <v>163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43">
        <v>58</v>
      </c>
      <c r="B317" s="244" t="s">
        <v>427</v>
      </c>
      <c r="C317" s="261" t="s">
        <v>428</v>
      </c>
      <c r="D317" s="245" t="s">
        <v>429</v>
      </c>
      <c r="E317" s="246">
        <v>0.79349999999999998</v>
      </c>
      <c r="F317" s="247"/>
      <c r="G317" s="248">
        <f>ROUND(E317*F317,2)</f>
        <v>0</v>
      </c>
      <c r="H317" s="247"/>
      <c r="I317" s="248">
        <f>ROUND(E317*H317,2)</f>
        <v>0</v>
      </c>
      <c r="J317" s="247"/>
      <c r="K317" s="248">
        <f>ROUND(E317*J317,2)</f>
        <v>0</v>
      </c>
      <c r="L317" s="248">
        <v>21</v>
      </c>
      <c r="M317" s="248">
        <f>G317*(1+L317/100)</f>
        <v>0</v>
      </c>
      <c r="N317" s="246">
        <v>2.9499999999999999E-3</v>
      </c>
      <c r="O317" s="246">
        <f>ROUND(E317*N317,2)</f>
        <v>0</v>
      </c>
      <c r="P317" s="246">
        <v>0</v>
      </c>
      <c r="Q317" s="246">
        <f>ROUND(E317*P317,2)</f>
        <v>0</v>
      </c>
      <c r="R317" s="248"/>
      <c r="S317" s="248" t="s">
        <v>157</v>
      </c>
      <c r="T317" s="249" t="s">
        <v>158</v>
      </c>
      <c r="U317" s="232">
        <v>0</v>
      </c>
      <c r="V317" s="232">
        <f>ROUND(E317*U317,2)</f>
        <v>0</v>
      </c>
      <c r="W317" s="232"/>
      <c r="X317" s="232" t="s">
        <v>159</v>
      </c>
      <c r="Y317" s="232" t="s">
        <v>160</v>
      </c>
      <c r="Z317" s="212"/>
      <c r="AA317" s="212"/>
      <c r="AB317" s="212"/>
      <c r="AC317" s="212"/>
      <c r="AD317" s="212"/>
      <c r="AE317" s="212"/>
      <c r="AF317" s="212"/>
      <c r="AG317" s="212" t="s">
        <v>161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2">
      <c r="A318" s="229"/>
      <c r="B318" s="230"/>
      <c r="C318" s="262" t="s">
        <v>430</v>
      </c>
      <c r="D318" s="233"/>
      <c r="E318" s="234"/>
      <c r="F318" s="232"/>
      <c r="G318" s="232"/>
      <c r="H318" s="232"/>
      <c r="I318" s="232"/>
      <c r="J318" s="232"/>
      <c r="K318" s="232"/>
      <c r="L318" s="232"/>
      <c r="M318" s="232"/>
      <c r="N318" s="231"/>
      <c r="O318" s="231"/>
      <c r="P318" s="231"/>
      <c r="Q318" s="231"/>
      <c r="R318" s="232"/>
      <c r="S318" s="232"/>
      <c r="T318" s="232"/>
      <c r="U318" s="232"/>
      <c r="V318" s="232"/>
      <c r="W318" s="232"/>
      <c r="X318" s="232"/>
      <c r="Y318" s="232"/>
      <c r="Z318" s="212"/>
      <c r="AA318" s="212"/>
      <c r="AB318" s="212"/>
      <c r="AC318" s="212"/>
      <c r="AD318" s="212"/>
      <c r="AE318" s="212"/>
      <c r="AF318" s="212"/>
      <c r="AG318" s="212" t="s">
        <v>163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>
      <c r="A319" s="229"/>
      <c r="B319" s="230"/>
      <c r="C319" s="262" t="s">
        <v>431</v>
      </c>
      <c r="D319" s="233"/>
      <c r="E319" s="234">
        <v>0.31</v>
      </c>
      <c r="F319" s="232"/>
      <c r="G319" s="232"/>
      <c r="H319" s="232"/>
      <c r="I319" s="232"/>
      <c r="J319" s="232"/>
      <c r="K319" s="232"/>
      <c r="L319" s="232"/>
      <c r="M319" s="232"/>
      <c r="N319" s="231"/>
      <c r="O319" s="231"/>
      <c r="P319" s="231"/>
      <c r="Q319" s="231"/>
      <c r="R319" s="232"/>
      <c r="S319" s="232"/>
      <c r="T319" s="232"/>
      <c r="U319" s="232"/>
      <c r="V319" s="232"/>
      <c r="W319" s="232"/>
      <c r="X319" s="232"/>
      <c r="Y319" s="232"/>
      <c r="Z319" s="212"/>
      <c r="AA319" s="212"/>
      <c r="AB319" s="212"/>
      <c r="AC319" s="212"/>
      <c r="AD319" s="212"/>
      <c r="AE319" s="212"/>
      <c r="AF319" s="212"/>
      <c r="AG319" s="212" t="s">
        <v>163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>
      <c r="A320" s="229"/>
      <c r="B320" s="230"/>
      <c r="C320" s="262" t="s">
        <v>432</v>
      </c>
      <c r="D320" s="233"/>
      <c r="E320" s="234"/>
      <c r="F320" s="232"/>
      <c r="G320" s="232"/>
      <c r="H320" s="232"/>
      <c r="I320" s="232"/>
      <c r="J320" s="232"/>
      <c r="K320" s="232"/>
      <c r="L320" s="232"/>
      <c r="M320" s="232"/>
      <c r="N320" s="231"/>
      <c r="O320" s="231"/>
      <c r="P320" s="231"/>
      <c r="Q320" s="231"/>
      <c r="R320" s="232"/>
      <c r="S320" s="232"/>
      <c r="T320" s="232"/>
      <c r="U320" s="232"/>
      <c r="V320" s="232"/>
      <c r="W320" s="232"/>
      <c r="X320" s="232"/>
      <c r="Y320" s="232"/>
      <c r="Z320" s="212"/>
      <c r="AA320" s="212"/>
      <c r="AB320" s="212"/>
      <c r="AC320" s="212"/>
      <c r="AD320" s="212"/>
      <c r="AE320" s="212"/>
      <c r="AF320" s="212"/>
      <c r="AG320" s="212" t="s">
        <v>163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>
      <c r="A321" s="229"/>
      <c r="B321" s="230"/>
      <c r="C321" s="262" t="s">
        <v>433</v>
      </c>
      <c r="D321" s="233"/>
      <c r="E321" s="234">
        <v>0.48349999999999999</v>
      </c>
      <c r="F321" s="232"/>
      <c r="G321" s="232"/>
      <c r="H321" s="232"/>
      <c r="I321" s="232"/>
      <c r="J321" s="232"/>
      <c r="K321" s="232"/>
      <c r="L321" s="232"/>
      <c r="M321" s="232"/>
      <c r="N321" s="231"/>
      <c r="O321" s="231"/>
      <c r="P321" s="231"/>
      <c r="Q321" s="231"/>
      <c r="R321" s="232"/>
      <c r="S321" s="232"/>
      <c r="T321" s="232"/>
      <c r="U321" s="232"/>
      <c r="V321" s="232"/>
      <c r="W321" s="232"/>
      <c r="X321" s="232"/>
      <c r="Y321" s="232"/>
      <c r="Z321" s="212"/>
      <c r="AA321" s="212"/>
      <c r="AB321" s="212"/>
      <c r="AC321" s="212"/>
      <c r="AD321" s="212"/>
      <c r="AE321" s="212"/>
      <c r="AF321" s="212"/>
      <c r="AG321" s="212" t="s">
        <v>163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3">
        <v>59</v>
      </c>
      <c r="B322" s="244" t="s">
        <v>434</v>
      </c>
      <c r="C322" s="261" t="s">
        <v>435</v>
      </c>
      <c r="D322" s="245" t="s">
        <v>429</v>
      </c>
      <c r="E322" s="246">
        <v>0.30862000000000001</v>
      </c>
      <c r="F322" s="247"/>
      <c r="G322" s="248">
        <f>ROUND(E322*F322,2)</f>
        <v>0</v>
      </c>
      <c r="H322" s="247"/>
      <c r="I322" s="248">
        <f>ROUND(E322*H322,2)</f>
        <v>0</v>
      </c>
      <c r="J322" s="247"/>
      <c r="K322" s="248">
        <f>ROUND(E322*J322,2)</f>
        <v>0</v>
      </c>
      <c r="L322" s="248">
        <v>21</v>
      </c>
      <c r="M322" s="248">
        <f>G322*(1+L322/100)</f>
        <v>0</v>
      </c>
      <c r="N322" s="246">
        <v>0.55000000000000004</v>
      </c>
      <c r="O322" s="246">
        <f>ROUND(E322*N322,2)</f>
        <v>0.17</v>
      </c>
      <c r="P322" s="246">
        <v>0</v>
      </c>
      <c r="Q322" s="246">
        <f>ROUND(E322*P322,2)</f>
        <v>0</v>
      </c>
      <c r="R322" s="248" t="s">
        <v>319</v>
      </c>
      <c r="S322" s="248" t="s">
        <v>157</v>
      </c>
      <c r="T322" s="249" t="s">
        <v>158</v>
      </c>
      <c r="U322" s="232">
        <v>0</v>
      </c>
      <c r="V322" s="232">
        <f>ROUND(E322*U322,2)</f>
        <v>0</v>
      </c>
      <c r="W322" s="232"/>
      <c r="X322" s="232" t="s">
        <v>320</v>
      </c>
      <c r="Y322" s="232" t="s">
        <v>160</v>
      </c>
      <c r="Z322" s="212"/>
      <c r="AA322" s="212"/>
      <c r="AB322" s="212"/>
      <c r="AC322" s="212"/>
      <c r="AD322" s="212"/>
      <c r="AE322" s="212"/>
      <c r="AF322" s="212"/>
      <c r="AG322" s="212" t="s">
        <v>321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2">
      <c r="A323" s="229"/>
      <c r="B323" s="230"/>
      <c r="C323" s="262" t="s">
        <v>436</v>
      </c>
      <c r="D323" s="233"/>
      <c r="E323" s="234"/>
      <c r="F323" s="232"/>
      <c r="G323" s="232"/>
      <c r="H323" s="232"/>
      <c r="I323" s="232"/>
      <c r="J323" s="232"/>
      <c r="K323" s="232"/>
      <c r="L323" s="232"/>
      <c r="M323" s="232"/>
      <c r="N323" s="231"/>
      <c r="O323" s="231"/>
      <c r="P323" s="231"/>
      <c r="Q323" s="231"/>
      <c r="R323" s="232"/>
      <c r="S323" s="232"/>
      <c r="T323" s="232"/>
      <c r="U323" s="232"/>
      <c r="V323" s="232"/>
      <c r="W323" s="232"/>
      <c r="X323" s="232"/>
      <c r="Y323" s="232"/>
      <c r="Z323" s="212"/>
      <c r="AA323" s="212"/>
      <c r="AB323" s="212"/>
      <c r="AC323" s="212"/>
      <c r="AD323" s="212"/>
      <c r="AE323" s="212"/>
      <c r="AF323" s="212"/>
      <c r="AG323" s="212" t="s">
        <v>163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>
      <c r="A324" s="229"/>
      <c r="B324" s="230"/>
      <c r="C324" s="262" t="s">
        <v>426</v>
      </c>
      <c r="D324" s="233"/>
      <c r="E324" s="234"/>
      <c r="F324" s="232"/>
      <c r="G324" s="232"/>
      <c r="H324" s="232"/>
      <c r="I324" s="232"/>
      <c r="J324" s="232"/>
      <c r="K324" s="232"/>
      <c r="L324" s="232"/>
      <c r="M324" s="232"/>
      <c r="N324" s="231"/>
      <c r="O324" s="231"/>
      <c r="P324" s="231"/>
      <c r="Q324" s="231"/>
      <c r="R324" s="232"/>
      <c r="S324" s="232"/>
      <c r="T324" s="232"/>
      <c r="U324" s="232"/>
      <c r="V324" s="232"/>
      <c r="W324" s="232"/>
      <c r="X324" s="232"/>
      <c r="Y324" s="232"/>
      <c r="Z324" s="212"/>
      <c r="AA324" s="212"/>
      <c r="AB324" s="212"/>
      <c r="AC324" s="212"/>
      <c r="AD324" s="212"/>
      <c r="AE324" s="212"/>
      <c r="AF324" s="212"/>
      <c r="AG324" s="212" t="s">
        <v>163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>
      <c r="A325" s="229"/>
      <c r="B325" s="230"/>
      <c r="C325" s="262" t="s">
        <v>437</v>
      </c>
      <c r="D325" s="233"/>
      <c r="E325" s="234">
        <v>9.332E-2</v>
      </c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2"/>
      <c r="AA325" s="212"/>
      <c r="AB325" s="212"/>
      <c r="AC325" s="212"/>
      <c r="AD325" s="212"/>
      <c r="AE325" s="212"/>
      <c r="AF325" s="212"/>
      <c r="AG325" s="212" t="s">
        <v>163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>
      <c r="A326" s="229"/>
      <c r="B326" s="230"/>
      <c r="C326" s="262" t="s">
        <v>438</v>
      </c>
      <c r="D326" s="233"/>
      <c r="E326" s="234">
        <v>4.3580000000000001E-2</v>
      </c>
      <c r="F326" s="232"/>
      <c r="G326" s="232"/>
      <c r="H326" s="232"/>
      <c r="I326" s="232"/>
      <c r="J326" s="232"/>
      <c r="K326" s="232"/>
      <c r="L326" s="232"/>
      <c r="M326" s="232"/>
      <c r="N326" s="231"/>
      <c r="O326" s="231"/>
      <c r="P326" s="231"/>
      <c r="Q326" s="231"/>
      <c r="R326" s="232"/>
      <c r="S326" s="232"/>
      <c r="T326" s="232"/>
      <c r="U326" s="232"/>
      <c r="V326" s="232"/>
      <c r="W326" s="232"/>
      <c r="X326" s="232"/>
      <c r="Y326" s="232"/>
      <c r="Z326" s="212"/>
      <c r="AA326" s="212"/>
      <c r="AB326" s="212"/>
      <c r="AC326" s="212"/>
      <c r="AD326" s="212"/>
      <c r="AE326" s="212"/>
      <c r="AF326" s="212"/>
      <c r="AG326" s="212" t="s">
        <v>163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>
      <c r="A327" s="229"/>
      <c r="B327" s="230"/>
      <c r="C327" s="262" t="s">
        <v>439</v>
      </c>
      <c r="D327" s="233"/>
      <c r="E327" s="234">
        <v>7.6999999999999999E-2</v>
      </c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2"/>
      <c r="AA327" s="212"/>
      <c r="AB327" s="212"/>
      <c r="AC327" s="212"/>
      <c r="AD327" s="212"/>
      <c r="AE327" s="212"/>
      <c r="AF327" s="212"/>
      <c r="AG327" s="212" t="s">
        <v>163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>
      <c r="A328" s="229"/>
      <c r="B328" s="230"/>
      <c r="C328" s="262" t="s">
        <v>440</v>
      </c>
      <c r="D328" s="233"/>
      <c r="E328" s="234">
        <v>5.0819999999999997E-2</v>
      </c>
      <c r="F328" s="232"/>
      <c r="G328" s="232"/>
      <c r="H328" s="232"/>
      <c r="I328" s="232"/>
      <c r="J328" s="232"/>
      <c r="K328" s="232"/>
      <c r="L328" s="232"/>
      <c r="M328" s="232"/>
      <c r="N328" s="231"/>
      <c r="O328" s="231"/>
      <c r="P328" s="231"/>
      <c r="Q328" s="231"/>
      <c r="R328" s="232"/>
      <c r="S328" s="232"/>
      <c r="T328" s="232"/>
      <c r="U328" s="232"/>
      <c r="V328" s="232"/>
      <c r="W328" s="232"/>
      <c r="X328" s="232"/>
      <c r="Y328" s="232"/>
      <c r="Z328" s="212"/>
      <c r="AA328" s="212"/>
      <c r="AB328" s="212"/>
      <c r="AC328" s="212"/>
      <c r="AD328" s="212"/>
      <c r="AE328" s="212"/>
      <c r="AF328" s="212"/>
      <c r="AG328" s="212" t="s">
        <v>163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>
      <c r="A329" s="229"/>
      <c r="B329" s="230"/>
      <c r="C329" s="262" t="s">
        <v>441</v>
      </c>
      <c r="D329" s="233"/>
      <c r="E329" s="234">
        <v>4.3889999999999998E-2</v>
      </c>
      <c r="F329" s="232"/>
      <c r="G329" s="232"/>
      <c r="H329" s="232"/>
      <c r="I329" s="232"/>
      <c r="J329" s="232"/>
      <c r="K329" s="232"/>
      <c r="L329" s="232"/>
      <c r="M329" s="232"/>
      <c r="N329" s="231"/>
      <c r="O329" s="231"/>
      <c r="P329" s="231"/>
      <c r="Q329" s="231"/>
      <c r="R329" s="232"/>
      <c r="S329" s="232"/>
      <c r="T329" s="232"/>
      <c r="U329" s="232"/>
      <c r="V329" s="232"/>
      <c r="W329" s="232"/>
      <c r="X329" s="232"/>
      <c r="Y329" s="232"/>
      <c r="Z329" s="212"/>
      <c r="AA329" s="212"/>
      <c r="AB329" s="212"/>
      <c r="AC329" s="212"/>
      <c r="AD329" s="212"/>
      <c r="AE329" s="212"/>
      <c r="AF329" s="212"/>
      <c r="AG329" s="212" t="s">
        <v>163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22.5" outlineLevel="1">
      <c r="A330" s="243">
        <v>60</v>
      </c>
      <c r="B330" s="244" t="s">
        <v>442</v>
      </c>
      <c r="C330" s="261" t="s">
        <v>443</v>
      </c>
      <c r="D330" s="245" t="s">
        <v>156</v>
      </c>
      <c r="E330" s="246">
        <v>19.338270000000001</v>
      </c>
      <c r="F330" s="247"/>
      <c r="G330" s="248">
        <f>ROUND(E330*F330,2)</f>
        <v>0</v>
      </c>
      <c r="H330" s="247"/>
      <c r="I330" s="248">
        <f>ROUND(E330*H330,2)</f>
        <v>0</v>
      </c>
      <c r="J330" s="247"/>
      <c r="K330" s="248">
        <f>ROUND(E330*J330,2)</f>
        <v>0</v>
      </c>
      <c r="L330" s="248">
        <v>21</v>
      </c>
      <c r="M330" s="248">
        <f>G330*(1+L330/100)</f>
        <v>0</v>
      </c>
      <c r="N330" s="246">
        <v>1.4999999999999999E-2</v>
      </c>
      <c r="O330" s="246">
        <f>ROUND(E330*N330,2)</f>
        <v>0.28999999999999998</v>
      </c>
      <c r="P330" s="246">
        <v>0</v>
      </c>
      <c r="Q330" s="246">
        <f>ROUND(E330*P330,2)</f>
        <v>0</v>
      </c>
      <c r="R330" s="248" t="s">
        <v>319</v>
      </c>
      <c r="S330" s="248" t="s">
        <v>157</v>
      </c>
      <c r="T330" s="249" t="s">
        <v>158</v>
      </c>
      <c r="U330" s="232">
        <v>0</v>
      </c>
      <c r="V330" s="232">
        <f>ROUND(E330*U330,2)</f>
        <v>0</v>
      </c>
      <c r="W330" s="232"/>
      <c r="X330" s="232" t="s">
        <v>320</v>
      </c>
      <c r="Y330" s="232" t="s">
        <v>160</v>
      </c>
      <c r="Z330" s="212"/>
      <c r="AA330" s="212"/>
      <c r="AB330" s="212"/>
      <c r="AC330" s="212"/>
      <c r="AD330" s="212"/>
      <c r="AE330" s="212"/>
      <c r="AF330" s="212"/>
      <c r="AG330" s="212" t="s">
        <v>321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ht="22.5" outlineLevel="2">
      <c r="A331" s="229"/>
      <c r="B331" s="230"/>
      <c r="C331" s="262" t="s">
        <v>444</v>
      </c>
      <c r="D331" s="233"/>
      <c r="E331" s="234"/>
      <c r="F331" s="232"/>
      <c r="G331" s="23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2"/>
      <c r="AA331" s="212"/>
      <c r="AB331" s="212"/>
      <c r="AC331" s="212"/>
      <c r="AD331" s="212"/>
      <c r="AE331" s="212"/>
      <c r="AF331" s="212"/>
      <c r="AG331" s="212" t="s">
        <v>163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>
      <c r="A332" s="229"/>
      <c r="B332" s="230"/>
      <c r="C332" s="262" t="s">
        <v>420</v>
      </c>
      <c r="D332" s="233"/>
      <c r="E332" s="234"/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2"/>
      <c r="AA332" s="212"/>
      <c r="AB332" s="212"/>
      <c r="AC332" s="212"/>
      <c r="AD332" s="212"/>
      <c r="AE332" s="212"/>
      <c r="AF332" s="212"/>
      <c r="AG332" s="212" t="s">
        <v>163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>
      <c r="A333" s="229"/>
      <c r="B333" s="230"/>
      <c r="C333" s="262" t="s">
        <v>445</v>
      </c>
      <c r="D333" s="233"/>
      <c r="E333" s="234">
        <v>15.7752</v>
      </c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163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>
      <c r="A334" s="229"/>
      <c r="B334" s="230"/>
      <c r="C334" s="262" t="s">
        <v>446</v>
      </c>
      <c r="D334" s="233"/>
      <c r="E334" s="234">
        <v>1.9152</v>
      </c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2"/>
      <c r="AA334" s="212"/>
      <c r="AB334" s="212"/>
      <c r="AC334" s="212"/>
      <c r="AD334" s="212"/>
      <c r="AE334" s="212"/>
      <c r="AF334" s="212"/>
      <c r="AG334" s="212" t="s">
        <v>163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>
      <c r="A335" s="229"/>
      <c r="B335" s="230"/>
      <c r="C335" s="262" t="s">
        <v>447</v>
      </c>
      <c r="D335" s="233"/>
      <c r="E335" s="234">
        <v>1.6478699999999999</v>
      </c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2"/>
      <c r="AA335" s="212"/>
      <c r="AB335" s="212"/>
      <c r="AC335" s="212"/>
      <c r="AD335" s="212"/>
      <c r="AE335" s="212"/>
      <c r="AF335" s="212"/>
      <c r="AG335" s="212" t="s">
        <v>163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ht="22.5" outlineLevel="1">
      <c r="A336" s="250">
        <v>61</v>
      </c>
      <c r="B336" s="251" t="s">
        <v>448</v>
      </c>
      <c r="C336" s="263" t="s">
        <v>449</v>
      </c>
      <c r="D336" s="252" t="s">
        <v>307</v>
      </c>
      <c r="E336" s="253">
        <v>0.46216000000000002</v>
      </c>
      <c r="F336" s="254"/>
      <c r="G336" s="255">
        <f>ROUND(E336*F336,2)</f>
        <v>0</v>
      </c>
      <c r="H336" s="254"/>
      <c r="I336" s="255">
        <f>ROUND(E336*H336,2)</f>
        <v>0</v>
      </c>
      <c r="J336" s="254"/>
      <c r="K336" s="255">
        <f>ROUND(E336*J336,2)</f>
        <v>0</v>
      </c>
      <c r="L336" s="255">
        <v>21</v>
      </c>
      <c r="M336" s="255">
        <f>G336*(1+L336/100)</f>
        <v>0</v>
      </c>
      <c r="N336" s="253">
        <v>0</v>
      </c>
      <c r="O336" s="253">
        <f>ROUND(E336*N336,2)</f>
        <v>0</v>
      </c>
      <c r="P336" s="253">
        <v>0</v>
      </c>
      <c r="Q336" s="253">
        <f>ROUND(E336*P336,2)</f>
        <v>0</v>
      </c>
      <c r="R336" s="255"/>
      <c r="S336" s="255" t="s">
        <v>157</v>
      </c>
      <c r="T336" s="256" t="s">
        <v>158</v>
      </c>
      <c r="U336" s="232">
        <v>1.7509999999999999</v>
      </c>
      <c r="V336" s="232">
        <f>ROUND(E336*U336,2)</f>
        <v>0.81</v>
      </c>
      <c r="W336" s="232"/>
      <c r="X336" s="232" t="s">
        <v>329</v>
      </c>
      <c r="Y336" s="232" t="s">
        <v>160</v>
      </c>
      <c r="Z336" s="212"/>
      <c r="AA336" s="212"/>
      <c r="AB336" s="212"/>
      <c r="AC336" s="212"/>
      <c r="AD336" s="212"/>
      <c r="AE336" s="212"/>
      <c r="AF336" s="212"/>
      <c r="AG336" s="212" t="s">
        <v>330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>
      <c r="A337" s="236" t="s">
        <v>152</v>
      </c>
      <c r="B337" s="237" t="s">
        <v>107</v>
      </c>
      <c r="C337" s="260" t="s">
        <v>108</v>
      </c>
      <c r="D337" s="238"/>
      <c r="E337" s="239"/>
      <c r="F337" s="240"/>
      <c r="G337" s="240">
        <f>SUMIF(AG338:AG387,"&lt;&gt;NOR",G338:G387)</f>
        <v>0</v>
      </c>
      <c r="H337" s="240"/>
      <c r="I337" s="240">
        <f>SUM(I338:I387)</f>
        <v>0</v>
      </c>
      <c r="J337" s="240"/>
      <c r="K337" s="240">
        <f>SUM(K338:K387)</f>
        <v>0</v>
      </c>
      <c r="L337" s="240"/>
      <c r="M337" s="240">
        <f>SUM(M338:M387)</f>
        <v>0</v>
      </c>
      <c r="N337" s="239"/>
      <c r="O337" s="239">
        <f>SUM(O338:O387)</f>
        <v>0.11</v>
      </c>
      <c r="P337" s="239"/>
      <c r="Q337" s="239">
        <f>SUM(Q338:Q387)</f>
        <v>0</v>
      </c>
      <c r="R337" s="240"/>
      <c r="S337" s="240"/>
      <c r="T337" s="241"/>
      <c r="U337" s="235"/>
      <c r="V337" s="235">
        <f>SUM(V338:V387)</f>
        <v>11.57</v>
      </c>
      <c r="W337" s="235"/>
      <c r="X337" s="235"/>
      <c r="Y337" s="235"/>
      <c r="AG337" t="s">
        <v>153</v>
      </c>
    </row>
    <row r="338" spans="1:60" outlineLevel="1">
      <c r="A338" s="243">
        <v>62</v>
      </c>
      <c r="B338" s="244" t="s">
        <v>450</v>
      </c>
      <c r="C338" s="261" t="s">
        <v>451</v>
      </c>
      <c r="D338" s="245" t="s">
        <v>188</v>
      </c>
      <c r="E338" s="246">
        <v>3</v>
      </c>
      <c r="F338" s="247"/>
      <c r="G338" s="248">
        <f>ROUND(E338*F338,2)</f>
        <v>0</v>
      </c>
      <c r="H338" s="247"/>
      <c r="I338" s="248">
        <f>ROUND(E338*H338,2)</f>
        <v>0</v>
      </c>
      <c r="J338" s="247"/>
      <c r="K338" s="248">
        <f>ROUND(E338*J338,2)</f>
        <v>0</v>
      </c>
      <c r="L338" s="248">
        <v>21</v>
      </c>
      <c r="M338" s="248">
        <f>G338*(1+L338/100)</f>
        <v>0</v>
      </c>
      <c r="N338" s="246">
        <v>0</v>
      </c>
      <c r="O338" s="246">
        <f>ROUND(E338*N338,2)</f>
        <v>0</v>
      </c>
      <c r="P338" s="246">
        <v>0</v>
      </c>
      <c r="Q338" s="246">
        <f>ROUND(E338*P338,2)</f>
        <v>0</v>
      </c>
      <c r="R338" s="248"/>
      <c r="S338" s="248" t="s">
        <v>157</v>
      </c>
      <c r="T338" s="249" t="s">
        <v>158</v>
      </c>
      <c r="U338" s="232">
        <v>1.45</v>
      </c>
      <c r="V338" s="232">
        <f>ROUND(E338*U338,2)</f>
        <v>4.3499999999999996</v>
      </c>
      <c r="W338" s="232"/>
      <c r="X338" s="232" t="s">
        <v>159</v>
      </c>
      <c r="Y338" s="232" t="s">
        <v>160</v>
      </c>
      <c r="Z338" s="212"/>
      <c r="AA338" s="212"/>
      <c r="AB338" s="212"/>
      <c r="AC338" s="212"/>
      <c r="AD338" s="212"/>
      <c r="AE338" s="212"/>
      <c r="AF338" s="212"/>
      <c r="AG338" s="212" t="s">
        <v>161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2">
      <c r="A339" s="229"/>
      <c r="B339" s="230"/>
      <c r="C339" s="262" t="s">
        <v>452</v>
      </c>
      <c r="D339" s="233"/>
      <c r="E339" s="234"/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2"/>
      <c r="AA339" s="212"/>
      <c r="AB339" s="212"/>
      <c r="AC339" s="212"/>
      <c r="AD339" s="212"/>
      <c r="AE339" s="212"/>
      <c r="AF339" s="212"/>
      <c r="AG339" s="212" t="s">
        <v>163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>
      <c r="A340" s="229"/>
      <c r="B340" s="230"/>
      <c r="C340" s="262" t="s">
        <v>453</v>
      </c>
      <c r="D340" s="233"/>
      <c r="E340" s="234"/>
      <c r="F340" s="232"/>
      <c r="G340" s="232"/>
      <c r="H340" s="232"/>
      <c r="I340" s="232"/>
      <c r="J340" s="232"/>
      <c r="K340" s="232"/>
      <c r="L340" s="232"/>
      <c r="M340" s="232"/>
      <c r="N340" s="231"/>
      <c r="O340" s="231"/>
      <c r="P340" s="231"/>
      <c r="Q340" s="231"/>
      <c r="R340" s="232"/>
      <c r="S340" s="232"/>
      <c r="T340" s="232"/>
      <c r="U340" s="232"/>
      <c r="V340" s="232"/>
      <c r="W340" s="232"/>
      <c r="X340" s="232"/>
      <c r="Y340" s="232"/>
      <c r="Z340" s="212"/>
      <c r="AA340" s="212"/>
      <c r="AB340" s="212"/>
      <c r="AC340" s="212"/>
      <c r="AD340" s="212"/>
      <c r="AE340" s="212"/>
      <c r="AF340" s="212"/>
      <c r="AG340" s="212" t="s">
        <v>163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>
      <c r="A341" s="229"/>
      <c r="B341" s="230"/>
      <c r="C341" s="262" t="s">
        <v>55</v>
      </c>
      <c r="D341" s="233"/>
      <c r="E341" s="234">
        <v>1</v>
      </c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2"/>
      <c r="AA341" s="212"/>
      <c r="AB341" s="212"/>
      <c r="AC341" s="212"/>
      <c r="AD341" s="212"/>
      <c r="AE341" s="212"/>
      <c r="AF341" s="212"/>
      <c r="AG341" s="212" t="s">
        <v>163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>
      <c r="A342" s="229"/>
      <c r="B342" s="230"/>
      <c r="C342" s="262" t="s">
        <v>454</v>
      </c>
      <c r="D342" s="233"/>
      <c r="E342" s="234"/>
      <c r="F342" s="232"/>
      <c r="G342" s="232"/>
      <c r="H342" s="232"/>
      <c r="I342" s="232"/>
      <c r="J342" s="232"/>
      <c r="K342" s="232"/>
      <c r="L342" s="232"/>
      <c r="M342" s="232"/>
      <c r="N342" s="231"/>
      <c r="O342" s="231"/>
      <c r="P342" s="231"/>
      <c r="Q342" s="231"/>
      <c r="R342" s="232"/>
      <c r="S342" s="232"/>
      <c r="T342" s="232"/>
      <c r="U342" s="232"/>
      <c r="V342" s="232"/>
      <c r="W342" s="232"/>
      <c r="X342" s="232"/>
      <c r="Y342" s="232"/>
      <c r="Z342" s="212"/>
      <c r="AA342" s="212"/>
      <c r="AB342" s="212"/>
      <c r="AC342" s="212"/>
      <c r="AD342" s="212"/>
      <c r="AE342" s="212"/>
      <c r="AF342" s="212"/>
      <c r="AG342" s="212" t="s">
        <v>163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>
      <c r="A343" s="229"/>
      <c r="B343" s="230"/>
      <c r="C343" s="262" t="s">
        <v>455</v>
      </c>
      <c r="D343" s="233"/>
      <c r="E343" s="234"/>
      <c r="F343" s="232"/>
      <c r="G343" s="232"/>
      <c r="H343" s="232"/>
      <c r="I343" s="232"/>
      <c r="J343" s="232"/>
      <c r="K343" s="232"/>
      <c r="L343" s="232"/>
      <c r="M343" s="232"/>
      <c r="N343" s="231"/>
      <c r="O343" s="231"/>
      <c r="P343" s="231"/>
      <c r="Q343" s="231"/>
      <c r="R343" s="232"/>
      <c r="S343" s="232"/>
      <c r="T343" s="232"/>
      <c r="U343" s="232"/>
      <c r="V343" s="232"/>
      <c r="W343" s="232"/>
      <c r="X343" s="232"/>
      <c r="Y343" s="232"/>
      <c r="Z343" s="212"/>
      <c r="AA343" s="212"/>
      <c r="AB343" s="212"/>
      <c r="AC343" s="212"/>
      <c r="AD343" s="212"/>
      <c r="AE343" s="212"/>
      <c r="AF343" s="212"/>
      <c r="AG343" s="212" t="s">
        <v>163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>
      <c r="A344" s="229"/>
      <c r="B344" s="230"/>
      <c r="C344" s="262" t="s">
        <v>55</v>
      </c>
      <c r="D344" s="233"/>
      <c r="E344" s="234">
        <v>1</v>
      </c>
      <c r="F344" s="232"/>
      <c r="G344" s="232"/>
      <c r="H344" s="232"/>
      <c r="I344" s="232"/>
      <c r="J344" s="232"/>
      <c r="K344" s="232"/>
      <c r="L344" s="232"/>
      <c r="M344" s="232"/>
      <c r="N344" s="231"/>
      <c r="O344" s="231"/>
      <c r="P344" s="231"/>
      <c r="Q344" s="231"/>
      <c r="R344" s="232"/>
      <c r="S344" s="232"/>
      <c r="T344" s="232"/>
      <c r="U344" s="232"/>
      <c r="V344" s="232"/>
      <c r="W344" s="232"/>
      <c r="X344" s="232"/>
      <c r="Y344" s="232"/>
      <c r="Z344" s="212"/>
      <c r="AA344" s="212"/>
      <c r="AB344" s="212"/>
      <c r="AC344" s="212"/>
      <c r="AD344" s="212"/>
      <c r="AE344" s="212"/>
      <c r="AF344" s="212"/>
      <c r="AG344" s="212" t="s">
        <v>163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>
      <c r="A345" s="229"/>
      <c r="B345" s="230"/>
      <c r="C345" s="262" t="s">
        <v>456</v>
      </c>
      <c r="D345" s="233"/>
      <c r="E345" s="234"/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2"/>
      <c r="AA345" s="212"/>
      <c r="AB345" s="212"/>
      <c r="AC345" s="212"/>
      <c r="AD345" s="212"/>
      <c r="AE345" s="212"/>
      <c r="AF345" s="212"/>
      <c r="AG345" s="212" t="s">
        <v>163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>
      <c r="A346" s="229"/>
      <c r="B346" s="230"/>
      <c r="C346" s="262" t="s">
        <v>55</v>
      </c>
      <c r="D346" s="233"/>
      <c r="E346" s="234">
        <v>1</v>
      </c>
      <c r="F346" s="232"/>
      <c r="G346" s="232"/>
      <c r="H346" s="232"/>
      <c r="I346" s="232"/>
      <c r="J346" s="232"/>
      <c r="K346" s="232"/>
      <c r="L346" s="232"/>
      <c r="M346" s="232"/>
      <c r="N346" s="231"/>
      <c r="O346" s="231"/>
      <c r="P346" s="231"/>
      <c r="Q346" s="231"/>
      <c r="R346" s="232"/>
      <c r="S346" s="232"/>
      <c r="T346" s="232"/>
      <c r="U346" s="232"/>
      <c r="V346" s="232"/>
      <c r="W346" s="232"/>
      <c r="X346" s="232"/>
      <c r="Y346" s="232"/>
      <c r="Z346" s="212"/>
      <c r="AA346" s="212"/>
      <c r="AB346" s="212"/>
      <c r="AC346" s="212"/>
      <c r="AD346" s="212"/>
      <c r="AE346" s="212"/>
      <c r="AF346" s="212"/>
      <c r="AG346" s="212" t="s">
        <v>163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43">
        <v>63</v>
      </c>
      <c r="B347" s="244" t="s">
        <v>457</v>
      </c>
      <c r="C347" s="261" t="s">
        <v>458</v>
      </c>
      <c r="D347" s="245" t="s">
        <v>188</v>
      </c>
      <c r="E347" s="246">
        <v>1</v>
      </c>
      <c r="F347" s="247"/>
      <c r="G347" s="248">
        <f>ROUND(E347*F347,2)</f>
        <v>0</v>
      </c>
      <c r="H347" s="247"/>
      <c r="I347" s="248">
        <f>ROUND(E347*H347,2)</f>
        <v>0</v>
      </c>
      <c r="J347" s="247"/>
      <c r="K347" s="248">
        <f>ROUND(E347*J347,2)</f>
        <v>0</v>
      </c>
      <c r="L347" s="248">
        <v>21</v>
      </c>
      <c r="M347" s="248">
        <f>G347*(1+L347/100)</f>
        <v>0</v>
      </c>
      <c r="N347" s="246">
        <v>0</v>
      </c>
      <c r="O347" s="246">
        <f>ROUND(E347*N347,2)</f>
        <v>0</v>
      </c>
      <c r="P347" s="246">
        <v>0</v>
      </c>
      <c r="Q347" s="246">
        <f>ROUND(E347*P347,2)</f>
        <v>0</v>
      </c>
      <c r="R347" s="248"/>
      <c r="S347" s="248" t="s">
        <v>157</v>
      </c>
      <c r="T347" s="249" t="s">
        <v>158</v>
      </c>
      <c r="U347" s="232">
        <v>1.5</v>
      </c>
      <c r="V347" s="232">
        <f>ROUND(E347*U347,2)</f>
        <v>1.5</v>
      </c>
      <c r="W347" s="232"/>
      <c r="X347" s="232" t="s">
        <v>159</v>
      </c>
      <c r="Y347" s="232" t="s">
        <v>160</v>
      </c>
      <c r="Z347" s="212"/>
      <c r="AA347" s="212"/>
      <c r="AB347" s="212"/>
      <c r="AC347" s="212"/>
      <c r="AD347" s="212"/>
      <c r="AE347" s="212"/>
      <c r="AF347" s="212"/>
      <c r="AG347" s="212" t="s">
        <v>161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2">
      <c r="A348" s="229"/>
      <c r="B348" s="230"/>
      <c r="C348" s="262" t="s">
        <v>459</v>
      </c>
      <c r="D348" s="233"/>
      <c r="E348" s="234"/>
      <c r="F348" s="232"/>
      <c r="G348" s="232"/>
      <c r="H348" s="232"/>
      <c r="I348" s="232"/>
      <c r="J348" s="232"/>
      <c r="K348" s="232"/>
      <c r="L348" s="232"/>
      <c r="M348" s="232"/>
      <c r="N348" s="231"/>
      <c r="O348" s="231"/>
      <c r="P348" s="231"/>
      <c r="Q348" s="231"/>
      <c r="R348" s="232"/>
      <c r="S348" s="232"/>
      <c r="T348" s="232"/>
      <c r="U348" s="232"/>
      <c r="V348" s="232"/>
      <c r="W348" s="232"/>
      <c r="X348" s="232"/>
      <c r="Y348" s="232"/>
      <c r="Z348" s="212"/>
      <c r="AA348" s="212"/>
      <c r="AB348" s="212"/>
      <c r="AC348" s="212"/>
      <c r="AD348" s="212"/>
      <c r="AE348" s="212"/>
      <c r="AF348" s="212"/>
      <c r="AG348" s="212" t="s">
        <v>163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>
      <c r="A349" s="229"/>
      <c r="B349" s="230"/>
      <c r="C349" s="262" t="s">
        <v>460</v>
      </c>
      <c r="D349" s="233"/>
      <c r="E349" s="234"/>
      <c r="F349" s="232"/>
      <c r="G349" s="23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2"/>
      <c r="AA349" s="212"/>
      <c r="AB349" s="212"/>
      <c r="AC349" s="212"/>
      <c r="AD349" s="212"/>
      <c r="AE349" s="212"/>
      <c r="AF349" s="212"/>
      <c r="AG349" s="212" t="s">
        <v>163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>
      <c r="A350" s="229"/>
      <c r="B350" s="230"/>
      <c r="C350" s="262" t="s">
        <v>55</v>
      </c>
      <c r="D350" s="233"/>
      <c r="E350" s="234">
        <v>1</v>
      </c>
      <c r="F350" s="232"/>
      <c r="G350" s="232"/>
      <c r="H350" s="232"/>
      <c r="I350" s="232"/>
      <c r="J350" s="232"/>
      <c r="K350" s="232"/>
      <c r="L350" s="232"/>
      <c r="M350" s="232"/>
      <c r="N350" s="231"/>
      <c r="O350" s="231"/>
      <c r="P350" s="231"/>
      <c r="Q350" s="231"/>
      <c r="R350" s="232"/>
      <c r="S350" s="232"/>
      <c r="T350" s="232"/>
      <c r="U350" s="232"/>
      <c r="V350" s="232"/>
      <c r="W350" s="232"/>
      <c r="X350" s="232"/>
      <c r="Y350" s="232"/>
      <c r="Z350" s="212"/>
      <c r="AA350" s="212"/>
      <c r="AB350" s="212"/>
      <c r="AC350" s="212"/>
      <c r="AD350" s="212"/>
      <c r="AE350" s="212"/>
      <c r="AF350" s="212"/>
      <c r="AG350" s="212" t="s">
        <v>163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43">
        <v>64</v>
      </c>
      <c r="B351" s="244" t="s">
        <v>461</v>
      </c>
      <c r="C351" s="261" t="s">
        <v>462</v>
      </c>
      <c r="D351" s="245" t="s">
        <v>188</v>
      </c>
      <c r="E351" s="246">
        <v>1</v>
      </c>
      <c r="F351" s="247"/>
      <c r="G351" s="248">
        <f>ROUND(E351*F351,2)</f>
        <v>0</v>
      </c>
      <c r="H351" s="247"/>
      <c r="I351" s="248">
        <f>ROUND(E351*H351,2)</f>
        <v>0</v>
      </c>
      <c r="J351" s="247"/>
      <c r="K351" s="248">
        <f>ROUND(E351*J351,2)</f>
        <v>0</v>
      </c>
      <c r="L351" s="248">
        <v>21</v>
      </c>
      <c r="M351" s="248">
        <f>G351*(1+L351/100)</f>
        <v>0</v>
      </c>
      <c r="N351" s="246">
        <v>0</v>
      </c>
      <c r="O351" s="246">
        <f>ROUND(E351*N351,2)</f>
        <v>0</v>
      </c>
      <c r="P351" s="246">
        <v>0</v>
      </c>
      <c r="Q351" s="246">
        <f>ROUND(E351*P351,2)</f>
        <v>0</v>
      </c>
      <c r="R351" s="248"/>
      <c r="S351" s="248" t="s">
        <v>157</v>
      </c>
      <c r="T351" s="249" t="s">
        <v>158</v>
      </c>
      <c r="U351" s="232">
        <v>1.56</v>
      </c>
      <c r="V351" s="232">
        <f>ROUND(E351*U351,2)</f>
        <v>1.56</v>
      </c>
      <c r="W351" s="232"/>
      <c r="X351" s="232" t="s">
        <v>159</v>
      </c>
      <c r="Y351" s="232" t="s">
        <v>160</v>
      </c>
      <c r="Z351" s="212"/>
      <c r="AA351" s="212"/>
      <c r="AB351" s="212"/>
      <c r="AC351" s="212"/>
      <c r="AD351" s="212"/>
      <c r="AE351" s="212"/>
      <c r="AF351" s="212"/>
      <c r="AG351" s="212" t="s">
        <v>161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2">
      <c r="A352" s="229"/>
      <c r="B352" s="230"/>
      <c r="C352" s="264" t="s">
        <v>463</v>
      </c>
      <c r="D352" s="257"/>
      <c r="E352" s="257"/>
      <c r="F352" s="257"/>
      <c r="G352" s="257"/>
      <c r="H352" s="232"/>
      <c r="I352" s="232"/>
      <c r="J352" s="232"/>
      <c r="K352" s="232"/>
      <c r="L352" s="232"/>
      <c r="M352" s="232"/>
      <c r="N352" s="231"/>
      <c r="O352" s="231"/>
      <c r="P352" s="231"/>
      <c r="Q352" s="231"/>
      <c r="R352" s="232"/>
      <c r="S352" s="232"/>
      <c r="T352" s="232"/>
      <c r="U352" s="232"/>
      <c r="V352" s="232"/>
      <c r="W352" s="232"/>
      <c r="X352" s="232"/>
      <c r="Y352" s="232"/>
      <c r="Z352" s="212"/>
      <c r="AA352" s="212"/>
      <c r="AB352" s="212"/>
      <c r="AC352" s="212"/>
      <c r="AD352" s="212"/>
      <c r="AE352" s="212"/>
      <c r="AF352" s="212"/>
      <c r="AG352" s="212" t="s">
        <v>334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2">
      <c r="A353" s="229"/>
      <c r="B353" s="230"/>
      <c r="C353" s="262" t="s">
        <v>454</v>
      </c>
      <c r="D353" s="233"/>
      <c r="E353" s="234"/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163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>
      <c r="A354" s="229"/>
      <c r="B354" s="230"/>
      <c r="C354" s="262" t="s">
        <v>464</v>
      </c>
      <c r="D354" s="233"/>
      <c r="E354" s="234"/>
      <c r="F354" s="232"/>
      <c r="G354" s="232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2"/>
      <c r="AA354" s="212"/>
      <c r="AB354" s="212"/>
      <c r="AC354" s="212"/>
      <c r="AD354" s="212"/>
      <c r="AE354" s="212"/>
      <c r="AF354" s="212"/>
      <c r="AG354" s="212" t="s">
        <v>163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>
      <c r="A355" s="229"/>
      <c r="B355" s="230"/>
      <c r="C355" s="262" t="s">
        <v>55</v>
      </c>
      <c r="D355" s="233"/>
      <c r="E355" s="234">
        <v>1</v>
      </c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2"/>
      <c r="AA355" s="212"/>
      <c r="AB355" s="212"/>
      <c r="AC355" s="212"/>
      <c r="AD355" s="212"/>
      <c r="AE355" s="212"/>
      <c r="AF355" s="212"/>
      <c r="AG355" s="212" t="s">
        <v>163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43">
        <v>65</v>
      </c>
      <c r="B356" s="244" t="s">
        <v>465</v>
      </c>
      <c r="C356" s="261" t="s">
        <v>466</v>
      </c>
      <c r="D356" s="245" t="s">
        <v>188</v>
      </c>
      <c r="E356" s="246">
        <v>5</v>
      </c>
      <c r="F356" s="247"/>
      <c r="G356" s="248">
        <f>ROUND(E356*F356,2)</f>
        <v>0</v>
      </c>
      <c r="H356" s="247"/>
      <c r="I356" s="248">
        <f>ROUND(E356*H356,2)</f>
        <v>0</v>
      </c>
      <c r="J356" s="247"/>
      <c r="K356" s="248">
        <f>ROUND(E356*J356,2)</f>
        <v>0</v>
      </c>
      <c r="L356" s="248">
        <v>21</v>
      </c>
      <c r="M356" s="248">
        <f>G356*(1+L356/100)</f>
        <v>0</v>
      </c>
      <c r="N356" s="246">
        <v>0</v>
      </c>
      <c r="O356" s="246">
        <f>ROUND(E356*N356,2)</f>
        <v>0</v>
      </c>
      <c r="P356" s="246">
        <v>0</v>
      </c>
      <c r="Q356" s="246">
        <f>ROUND(E356*P356,2)</f>
        <v>0</v>
      </c>
      <c r="R356" s="248"/>
      <c r="S356" s="248" t="s">
        <v>157</v>
      </c>
      <c r="T356" s="249" t="s">
        <v>158</v>
      </c>
      <c r="U356" s="232">
        <v>0.78</v>
      </c>
      <c r="V356" s="232">
        <f>ROUND(E356*U356,2)</f>
        <v>3.9</v>
      </c>
      <c r="W356" s="232"/>
      <c r="X356" s="232" t="s">
        <v>159</v>
      </c>
      <c r="Y356" s="232" t="s">
        <v>160</v>
      </c>
      <c r="Z356" s="212"/>
      <c r="AA356" s="212"/>
      <c r="AB356" s="212"/>
      <c r="AC356" s="212"/>
      <c r="AD356" s="212"/>
      <c r="AE356" s="212"/>
      <c r="AF356" s="212"/>
      <c r="AG356" s="212" t="s">
        <v>161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2">
      <c r="A357" s="229"/>
      <c r="B357" s="230"/>
      <c r="C357" s="262" t="s">
        <v>467</v>
      </c>
      <c r="D357" s="233"/>
      <c r="E357" s="234"/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163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>
      <c r="A358" s="229"/>
      <c r="B358" s="230"/>
      <c r="C358" s="262" t="s">
        <v>468</v>
      </c>
      <c r="D358" s="233"/>
      <c r="E358" s="234">
        <v>5</v>
      </c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2"/>
      <c r="AA358" s="212"/>
      <c r="AB358" s="212"/>
      <c r="AC358" s="212"/>
      <c r="AD358" s="212"/>
      <c r="AE358" s="212"/>
      <c r="AF358" s="212"/>
      <c r="AG358" s="212" t="s">
        <v>163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43">
        <v>66</v>
      </c>
      <c r="B359" s="244" t="s">
        <v>469</v>
      </c>
      <c r="C359" s="261" t="s">
        <v>470</v>
      </c>
      <c r="D359" s="245" t="s">
        <v>188</v>
      </c>
      <c r="E359" s="246">
        <v>5</v>
      </c>
      <c r="F359" s="247"/>
      <c r="G359" s="248">
        <f>ROUND(E359*F359,2)</f>
        <v>0</v>
      </c>
      <c r="H359" s="247"/>
      <c r="I359" s="248">
        <f>ROUND(E359*H359,2)</f>
        <v>0</v>
      </c>
      <c r="J359" s="247"/>
      <c r="K359" s="248">
        <f>ROUND(E359*J359,2)</f>
        <v>0</v>
      </c>
      <c r="L359" s="248">
        <v>21</v>
      </c>
      <c r="M359" s="248">
        <f>G359*(1+L359/100)</f>
        <v>0</v>
      </c>
      <c r="N359" s="246">
        <v>7.5000000000000002E-4</v>
      </c>
      <c r="O359" s="246">
        <f>ROUND(E359*N359,2)</f>
        <v>0</v>
      </c>
      <c r="P359" s="246">
        <v>0</v>
      </c>
      <c r="Q359" s="246">
        <f>ROUND(E359*P359,2)</f>
        <v>0</v>
      </c>
      <c r="R359" s="248" t="s">
        <v>319</v>
      </c>
      <c r="S359" s="248" t="s">
        <v>471</v>
      </c>
      <c r="T359" s="249" t="s">
        <v>471</v>
      </c>
      <c r="U359" s="232">
        <v>0</v>
      </c>
      <c r="V359" s="232">
        <f>ROUND(E359*U359,2)</f>
        <v>0</v>
      </c>
      <c r="W359" s="232"/>
      <c r="X359" s="232" t="s">
        <v>320</v>
      </c>
      <c r="Y359" s="232" t="s">
        <v>160</v>
      </c>
      <c r="Z359" s="212"/>
      <c r="AA359" s="212"/>
      <c r="AB359" s="212"/>
      <c r="AC359" s="212"/>
      <c r="AD359" s="212"/>
      <c r="AE359" s="212"/>
      <c r="AF359" s="212"/>
      <c r="AG359" s="212" t="s">
        <v>321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2">
      <c r="A360" s="229"/>
      <c r="B360" s="230"/>
      <c r="C360" s="262" t="s">
        <v>467</v>
      </c>
      <c r="D360" s="233"/>
      <c r="E360" s="234"/>
      <c r="F360" s="232"/>
      <c r="G360" s="23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2"/>
      <c r="AA360" s="212"/>
      <c r="AB360" s="212"/>
      <c r="AC360" s="212"/>
      <c r="AD360" s="212"/>
      <c r="AE360" s="212"/>
      <c r="AF360" s="212"/>
      <c r="AG360" s="212" t="s">
        <v>163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>
      <c r="A361" s="229"/>
      <c r="B361" s="230"/>
      <c r="C361" s="262" t="s">
        <v>468</v>
      </c>
      <c r="D361" s="233"/>
      <c r="E361" s="234">
        <v>5</v>
      </c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2"/>
      <c r="AA361" s="212"/>
      <c r="AB361" s="212"/>
      <c r="AC361" s="212"/>
      <c r="AD361" s="212"/>
      <c r="AE361" s="212"/>
      <c r="AF361" s="212"/>
      <c r="AG361" s="212" t="s">
        <v>163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43">
        <v>67</v>
      </c>
      <c r="B362" s="244" t="s">
        <v>472</v>
      </c>
      <c r="C362" s="261" t="s">
        <v>473</v>
      </c>
      <c r="D362" s="245" t="s">
        <v>188</v>
      </c>
      <c r="E362" s="246">
        <v>5</v>
      </c>
      <c r="F362" s="247"/>
      <c r="G362" s="248">
        <f>ROUND(E362*F362,2)</f>
        <v>0</v>
      </c>
      <c r="H362" s="247"/>
      <c r="I362" s="248">
        <f>ROUND(E362*H362,2)</f>
        <v>0</v>
      </c>
      <c r="J362" s="247"/>
      <c r="K362" s="248">
        <f>ROUND(E362*J362,2)</f>
        <v>0</v>
      </c>
      <c r="L362" s="248">
        <v>21</v>
      </c>
      <c r="M362" s="248">
        <f>G362*(1+L362/100)</f>
        <v>0</v>
      </c>
      <c r="N362" s="246">
        <v>3.6000000000000002E-4</v>
      </c>
      <c r="O362" s="246">
        <f>ROUND(E362*N362,2)</f>
        <v>0</v>
      </c>
      <c r="P362" s="246">
        <v>0</v>
      </c>
      <c r="Q362" s="246">
        <f>ROUND(E362*P362,2)</f>
        <v>0</v>
      </c>
      <c r="R362" s="248" t="s">
        <v>319</v>
      </c>
      <c r="S362" s="248" t="s">
        <v>157</v>
      </c>
      <c r="T362" s="249" t="s">
        <v>158</v>
      </c>
      <c r="U362" s="232">
        <v>0</v>
      </c>
      <c r="V362" s="232">
        <f>ROUND(E362*U362,2)</f>
        <v>0</v>
      </c>
      <c r="W362" s="232"/>
      <c r="X362" s="232" t="s">
        <v>320</v>
      </c>
      <c r="Y362" s="232" t="s">
        <v>160</v>
      </c>
      <c r="Z362" s="212"/>
      <c r="AA362" s="212"/>
      <c r="AB362" s="212"/>
      <c r="AC362" s="212"/>
      <c r="AD362" s="212"/>
      <c r="AE362" s="212"/>
      <c r="AF362" s="212"/>
      <c r="AG362" s="212" t="s">
        <v>321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>
      <c r="A363" s="229"/>
      <c r="B363" s="230"/>
      <c r="C363" s="262" t="s">
        <v>474</v>
      </c>
      <c r="D363" s="233"/>
      <c r="E363" s="234"/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2"/>
      <c r="AA363" s="212"/>
      <c r="AB363" s="212"/>
      <c r="AC363" s="212"/>
      <c r="AD363" s="212"/>
      <c r="AE363" s="212"/>
      <c r="AF363" s="212"/>
      <c r="AG363" s="212" t="s">
        <v>163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>
      <c r="A364" s="229"/>
      <c r="B364" s="230"/>
      <c r="C364" s="262" t="s">
        <v>467</v>
      </c>
      <c r="D364" s="233"/>
      <c r="E364" s="234"/>
      <c r="F364" s="232"/>
      <c r="G364" s="232"/>
      <c r="H364" s="232"/>
      <c r="I364" s="232"/>
      <c r="J364" s="232"/>
      <c r="K364" s="232"/>
      <c r="L364" s="232"/>
      <c r="M364" s="232"/>
      <c r="N364" s="231"/>
      <c r="O364" s="231"/>
      <c r="P364" s="231"/>
      <c r="Q364" s="231"/>
      <c r="R364" s="232"/>
      <c r="S364" s="232"/>
      <c r="T364" s="232"/>
      <c r="U364" s="232"/>
      <c r="V364" s="232"/>
      <c r="W364" s="232"/>
      <c r="X364" s="232"/>
      <c r="Y364" s="232"/>
      <c r="Z364" s="212"/>
      <c r="AA364" s="212"/>
      <c r="AB364" s="212"/>
      <c r="AC364" s="212"/>
      <c r="AD364" s="212"/>
      <c r="AE364" s="212"/>
      <c r="AF364" s="212"/>
      <c r="AG364" s="212" t="s">
        <v>163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>
      <c r="A365" s="229"/>
      <c r="B365" s="230"/>
      <c r="C365" s="262" t="s">
        <v>468</v>
      </c>
      <c r="D365" s="233"/>
      <c r="E365" s="234">
        <v>5</v>
      </c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2"/>
      <c r="AA365" s="212"/>
      <c r="AB365" s="212"/>
      <c r="AC365" s="212"/>
      <c r="AD365" s="212"/>
      <c r="AE365" s="212"/>
      <c r="AF365" s="212"/>
      <c r="AG365" s="212" t="s">
        <v>163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ht="22.5" outlineLevel="1">
      <c r="A366" s="243">
        <v>68</v>
      </c>
      <c r="B366" s="244" t="s">
        <v>475</v>
      </c>
      <c r="C366" s="261" t="s">
        <v>476</v>
      </c>
      <c r="D366" s="245" t="s">
        <v>188</v>
      </c>
      <c r="E366" s="246">
        <v>3</v>
      </c>
      <c r="F366" s="247"/>
      <c r="G366" s="248">
        <f>ROUND(E366*F366,2)</f>
        <v>0</v>
      </c>
      <c r="H366" s="247"/>
      <c r="I366" s="248">
        <f>ROUND(E366*H366,2)</f>
        <v>0</v>
      </c>
      <c r="J366" s="247"/>
      <c r="K366" s="248">
        <f>ROUND(E366*J366,2)</f>
        <v>0</v>
      </c>
      <c r="L366" s="248">
        <v>21</v>
      </c>
      <c r="M366" s="248">
        <f>G366*(1+L366/100)</f>
        <v>0</v>
      </c>
      <c r="N366" s="246">
        <v>2.1000000000000001E-2</v>
      </c>
      <c r="O366" s="246">
        <f>ROUND(E366*N366,2)</f>
        <v>0.06</v>
      </c>
      <c r="P366" s="246">
        <v>0</v>
      </c>
      <c r="Q366" s="246">
        <f>ROUND(E366*P366,2)</f>
        <v>0</v>
      </c>
      <c r="R366" s="248" t="s">
        <v>319</v>
      </c>
      <c r="S366" s="248" t="s">
        <v>157</v>
      </c>
      <c r="T366" s="249" t="s">
        <v>158</v>
      </c>
      <c r="U366" s="232">
        <v>0</v>
      </c>
      <c r="V366" s="232">
        <f>ROUND(E366*U366,2)</f>
        <v>0</v>
      </c>
      <c r="W366" s="232"/>
      <c r="X366" s="232" t="s">
        <v>320</v>
      </c>
      <c r="Y366" s="232" t="s">
        <v>160</v>
      </c>
      <c r="Z366" s="212"/>
      <c r="AA366" s="212"/>
      <c r="AB366" s="212"/>
      <c r="AC366" s="212"/>
      <c r="AD366" s="212"/>
      <c r="AE366" s="212"/>
      <c r="AF366" s="212"/>
      <c r="AG366" s="212" t="s">
        <v>321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2">
      <c r="A367" s="229"/>
      <c r="B367" s="230"/>
      <c r="C367" s="262" t="s">
        <v>477</v>
      </c>
      <c r="D367" s="233"/>
      <c r="E367" s="234"/>
      <c r="F367" s="232"/>
      <c r="G367" s="232"/>
      <c r="H367" s="232"/>
      <c r="I367" s="232"/>
      <c r="J367" s="232"/>
      <c r="K367" s="232"/>
      <c r="L367" s="232"/>
      <c r="M367" s="232"/>
      <c r="N367" s="231"/>
      <c r="O367" s="231"/>
      <c r="P367" s="231"/>
      <c r="Q367" s="231"/>
      <c r="R367" s="232"/>
      <c r="S367" s="232"/>
      <c r="T367" s="232"/>
      <c r="U367" s="232"/>
      <c r="V367" s="232"/>
      <c r="W367" s="232"/>
      <c r="X367" s="232"/>
      <c r="Y367" s="232"/>
      <c r="Z367" s="212"/>
      <c r="AA367" s="212"/>
      <c r="AB367" s="212"/>
      <c r="AC367" s="212"/>
      <c r="AD367" s="212"/>
      <c r="AE367" s="212"/>
      <c r="AF367" s="212"/>
      <c r="AG367" s="212" t="s">
        <v>163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>
      <c r="A368" s="229"/>
      <c r="B368" s="230"/>
      <c r="C368" s="262" t="s">
        <v>452</v>
      </c>
      <c r="D368" s="233"/>
      <c r="E368" s="234"/>
      <c r="F368" s="232"/>
      <c r="G368" s="232"/>
      <c r="H368" s="232"/>
      <c r="I368" s="232"/>
      <c r="J368" s="232"/>
      <c r="K368" s="232"/>
      <c r="L368" s="232"/>
      <c r="M368" s="232"/>
      <c r="N368" s="231"/>
      <c r="O368" s="231"/>
      <c r="P368" s="231"/>
      <c r="Q368" s="231"/>
      <c r="R368" s="232"/>
      <c r="S368" s="232"/>
      <c r="T368" s="232"/>
      <c r="U368" s="232"/>
      <c r="V368" s="232"/>
      <c r="W368" s="232"/>
      <c r="X368" s="232"/>
      <c r="Y368" s="232"/>
      <c r="Z368" s="212"/>
      <c r="AA368" s="212"/>
      <c r="AB368" s="212"/>
      <c r="AC368" s="212"/>
      <c r="AD368" s="212"/>
      <c r="AE368" s="212"/>
      <c r="AF368" s="212"/>
      <c r="AG368" s="212" t="s">
        <v>163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>
      <c r="A369" s="229"/>
      <c r="B369" s="230"/>
      <c r="C369" s="262" t="s">
        <v>453</v>
      </c>
      <c r="D369" s="233"/>
      <c r="E369" s="234"/>
      <c r="F369" s="232"/>
      <c r="G369" s="232"/>
      <c r="H369" s="232"/>
      <c r="I369" s="232"/>
      <c r="J369" s="232"/>
      <c r="K369" s="232"/>
      <c r="L369" s="232"/>
      <c r="M369" s="232"/>
      <c r="N369" s="231"/>
      <c r="O369" s="231"/>
      <c r="P369" s="231"/>
      <c r="Q369" s="231"/>
      <c r="R369" s="232"/>
      <c r="S369" s="232"/>
      <c r="T369" s="232"/>
      <c r="U369" s="232"/>
      <c r="V369" s="232"/>
      <c r="W369" s="232"/>
      <c r="X369" s="232"/>
      <c r="Y369" s="232"/>
      <c r="Z369" s="212"/>
      <c r="AA369" s="212"/>
      <c r="AB369" s="212"/>
      <c r="AC369" s="212"/>
      <c r="AD369" s="212"/>
      <c r="AE369" s="212"/>
      <c r="AF369" s="212"/>
      <c r="AG369" s="212" t="s">
        <v>163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>
      <c r="A370" s="229"/>
      <c r="B370" s="230"/>
      <c r="C370" s="262" t="s">
        <v>55</v>
      </c>
      <c r="D370" s="233"/>
      <c r="E370" s="234">
        <v>1</v>
      </c>
      <c r="F370" s="232"/>
      <c r="G370" s="232"/>
      <c r="H370" s="232"/>
      <c r="I370" s="232"/>
      <c r="J370" s="232"/>
      <c r="K370" s="232"/>
      <c r="L370" s="232"/>
      <c r="M370" s="232"/>
      <c r="N370" s="231"/>
      <c r="O370" s="231"/>
      <c r="P370" s="231"/>
      <c r="Q370" s="231"/>
      <c r="R370" s="232"/>
      <c r="S370" s="232"/>
      <c r="T370" s="232"/>
      <c r="U370" s="232"/>
      <c r="V370" s="232"/>
      <c r="W370" s="232"/>
      <c r="X370" s="232"/>
      <c r="Y370" s="232"/>
      <c r="Z370" s="212"/>
      <c r="AA370" s="212"/>
      <c r="AB370" s="212"/>
      <c r="AC370" s="212"/>
      <c r="AD370" s="212"/>
      <c r="AE370" s="212"/>
      <c r="AF370" s="212"/>
      <c r="AG370" s="212" t="s">
        <v>163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>
      <c r="A371" s="229"/>
      <c r="B371" s="230"/>
      <c r="C371" s="262" t="s">
        <v>454</v>
      </c>
      <c r="D371" s="233"/>
      <c r="E371" s="234"/>
      <c r="F371" s="232"/>
      <c r="G371" s="232"/>
      <c r="H371" s="232"/>
      <c r="I371" s="232"/>
      <c r="J371" s="232"/>
      <c r="K371" s="232"/>
      <c r="L371" s="232"/>
      <c r="M371" s="232"/>
      <c r="N371" s="231"/>
      <c r="O371" s="231"/>
      <c r="P371" s="231"/>
      <c r="Q371" s="231"/>
      <c r="R371" s="232"/>
      <c r="S371" s="232"/>
      <c r="T371" s="232"/>
      <c r="U371" s="232"/>
      <c r="V371" s="232"/>
      <c r="W371" s="232"/>
      <c r="X371" s="232"/>
      <c r="Y371" s="232"/>
      <c r="Z371" s="212"/>
      <c r="AA371" s="212"/>
      <c r="AB371" s="212"/>
      <c r="AC371" s="212"/>
      <c r="AD371" s="212"/>
      <c r="AE371" s="212"/>
      <c r="AF371" s="212"/>
      <c r="AG371" s="212" t="s">
        <v>163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>
      <c r="A372" s="229"/>
      <c r="B372" s="230"/>
      <c r="C372" s="262" t="s">
        <v>455</v>
      </c>
      <c r="D372" s="233"/>
      <c r="E372" s="234"/>
      <c r="F372" s="232"/>
      <c r="G372" s="232"/>
      <c r="H372" s="232"/>
      <c r="I372" s="232"/>
      <c r="J372" s="232"/>
      <c r="K372" s="232"/>
      <c r="L372" s="232"/>
      <c r="M372" s="232"/>
      <c r="N372" s="231"/>
      <c r="O372" s="231"/>
      <c r="P372" s="231"/>
      <c r="Q372" s="231"/>
      <c r="R372" s="232"/>
      <c r="S372" s="232"/>
      <c r="T372" s="232"/>
      <c r="U372" s="232"/>
      <c r="V372" s="232"/>
      <c r="W372" s="232"/>
      <c r="X372" s="232"/>
      <c r="Y372" s="232"/>
      <c r="Z372" s="212"/>
      <c r="AA372" s="212"/>
      <c r="AB372" s="212"/>
      <c r="AC372" s="212"/>
      <c r="AD372" s="212"/>
      <c r="AE372" s="212"/>
      <c r="AF372" s="212"/>
      <c r="AG372" s="212" t="s">
        <v>163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>
      <c r="A373" s="229"/>
      <c r="B373" s="230"/>
      <c r="C373" s="262" t="s">
        <v>55</v>
      </c>
      <c r="D373" s="233"/>
      <c r="E373" s="234">
        <v>1</v>
      </c>
      <c r="F373" s="232"/>
      <c r="G373" s="232"/>
      <c r="H373" s="232"/>
      <c r="I373" s="232"/>
      <c r="J373" s="232"/>
      <c r="K373" s="232"/>
      <c r="L373" s="232"/>
      <c r="M373" s="232"/>
      <c r="N373" s="231"/>
      <c r="O373" s="231"/>
      <c r="P373" s="231"/>
      <c r="Q373" s="231"/>
      <c r="R373" s="232"/>
      <c r="S373" s="232"/>
      <c r="T373" s="232"/>
      <c r="U373" s="232"/>
      <c r="V373" s="232"/>
      <c r="W373" s="232"/>
      <c r="X373" s="232"/>
      <c r="Y373" s="232"/>
      <c r="Z373" s="212"/>
      <c r="AA373" s="212"/>
      <c r="AB373" s="212"/>
      <c r="AC373" s="212"/>
      <c r="AD373" s="212"/>
      <c r="AE373" s="212"/>
      <c r="AF373" s="212"/>
      <c r="AG373" s="212" t="s">
        <v>163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>
      <c r="A374" s="229"/>
      <c r="B374" s="230"/>
      <c r="C374" s="262" t="s">
        <v>456</v>
      </c>
      <c r="D374" s="233"/>
      <c r="E374" s="234"/>
      <c r="F374" s="232"/>
      <c r="G374" s="232"/>
      <c r="H374" s="232"/>
      <c r="I374" s="232"/>
      <c r="J374" s="232"/>
      <c r="K374" s="232"/>
      <c r="L374" s="232"/>
      <c r="M374" s="232"/>
      <c r="N374" s="231"/>
      <c r="O374" s="231"/>
      <c r="P374" s="231"/>
      <c r="Q374" s="231"/>
      <c r="R374" s="232"/>
      <c r="S374" s="232"/>
      <c r="T374" s="232"/>
      <c r="U374" s="232"/>
      <c r="V374" s="232"/>
      <c r="W374" s="232"/>
      <c r="X374" s="232"/>
      <c r="Y374" s="232"/>
      <c r="Z374" s="212"/>
      <c r="AA374" s="212"/>
      <c r="AB374" s="212"/>
      <c r="AC374" s="212"/>
      <c r="AD374" s="212"/>
      <c r="AE374" s="212"/>
      <c r="AF374" s="212"/>
      <c r="AG374" s="212" t="s">
        <v>163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>
      <c r="A375" s="229"/>
      <c r="B375" s="230"/>
      <c r="C375" s="262" t="s">
        <v>55</v>
      </c>
      <c r="D375" s="233"/>
      <c r="E375" s="234">
        <v>1</v>
      </c>
      <c r="F375" s="232"/>
      <c r="G375" s="232"/>
      <c r="H375" s="232"/>
      <c r="I375" s="232"/>
      <c r="J375" s="232"/>
      <c r="K375" s="232"/>
      <c r="L375" s="232"/>
      <c r="M375" s="232"/>
      <c r="N375" s="231"/>
      <c r="O375" s="231"/>
      <c r="P375" s="231"/>
      <c r="Q375" s="231"/>
      <c r="R375" s="232"/>
      <c r="S375" s="232"/>
      <c r="T375" s="232"/>
      <c r="U375" s="232"/>
      <c r="V375" s="232"/>
      <c r="W375" s="232"/>
      <c r="X375" s="232"/>
      <c r="Y375" s="232"/>
      <c r="Z375" s="212"/>
      <c r="AA375" s="212"/>
      <c r="AB375" s="212"/>
      <c r="AC375" s="212"/>
      <c r="AD375" s="212"/>
      <c r="AE375" s="212"/>
      <c r="AF375" s="212"/>
      <c r="AG375" s="212" t="s">
        <v>163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ht="22.5" outlineLevel="1">
      <c r="A376" s="243">
        <v>69</v>
      </c>
      <c r="B376" s="244" t="s">
        <v>478</v>
      </c>
      <c r="C376" s="261" t="s">
        <v>479</v>
      </c>
      <c r="D376" s="245" t="s">
        <v>188</v>
      </c>
      <c r="E376" s="246">
        <v>1</v>
      </c>
      <c r="F376" s="247"/>
      <c r="G376" s="248">
        <f>ROUND(E376*F376,2)</f>
        <v>0</v>
      </c>
      <c r="H376" s="247"/>
      <c r="I376" s="248">
        <f>ROUND(E376*H376,2)</f>
        <v>0</v>
      </c>
      <c r="J376" s="247"/>
      <c r="K376" s="248">
        <f>ROUND(E376*J376,2)</f>
        <v>0</v>
      </c>
      <c r="L376" s="248">
        <v>21</v>
      </c>
      <c r="M376" s="248">
        <f>G376*(1+L376/100)</f>
        <v>0</v>
      </c>
      <c r="N376" s="246">
        <v>2.3E-2</v>
      </c>
      <c r="O376" s="246">
        <f>ROUND(E376*N376,2)</f>
        <v>0.02</v>
      </c>
      <c r="P376" s="246">
        <v>0</v>
      </c>
      <c r="Q376" s="246">
        <f>ROUND(E376*P376,2)</f>
        <v>0</v>
      </c>
      <c r="R376" s="248" t="s">
        <v>319</v>
      </c>
      <c r="S376" s="248" t="s">
        <v>157</v>
      </c>
      <c r="T376" s="249" t="s">
        <v>158</v>
      </c>
      <c r="U376" s="232">
        <v>0</v>
      </c>
      <c r="V376" s="232">
        <f>ROUND(E376*U376,2)</f>
        <v>0</v>
      </c>
      <c r="W376" s="232"/>
      <c r="X376" s="232" t="s">
        <v>320</v>
      </c>
      <c r="Y376" s="232" t="s">
        <v>160</v>
      </c>
      <c r="Z376" s="212"/>
      <c r="AA376" s="212"/>
      <c r="AB376" s="212"/>
      <c r="AC376" s="212"/>
      <c r="AD376" s="212"/>
      <c r="AE376" s="212"/>
      <c r="AF376" s="212"/>
      <c r="AG376" s="212" t="s">
        <v>321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2">
      <c r="A377" s="229"/>
      <c r="B377" s="230"/>
      <c r="C377" s="262" t="s">
        <v>477</v>
      </c>
      <c r="D377" s="233"/>
      <c r="E377" s="234"/>
      <c r="F377" s="232"/>
      <c r="G377" s="232"/>
      <c r="H377" s="232"/>
      <c r="I377" s="232"/>
      <c r="J377" s="232"/>
      <c r="K377" s="232"/>
      <c r="L377" s="232"/>
      <c r="M377" s="232"/>
      <c r="N377" s="231"/>
      <c r="O377" s="231"/>
      <c r="P377" s="231"/>
      <c r="Q377" s="231"/>
      <c r="R377" s="232"/>
      <c r="S377" s="232"/>
      <c r="T377" s="232"/>
      <c r="U377" s="232"/>
      <c r="V377" s="232"/>
      <c r="W377" s="232"/>
      <c r="X377" s="232"/>
      <c r="Y377" s="232"/>
      <c r="Z377" s="212"/>
      <c r="AA377" s="212"/>
      <c r="AB377" s="212"/>
      <c r="AC377" s="212"/>
      <c r="AD377" s="212"/>
      <c r="AE377" s="212"/>
      <c r="AF377" s="212"/>
      <c r="AG377" s="212" t="s">
        <v>163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>
      <c r="A378" s="229"/>
      <c r="B378" s="230"/>
      <c r="C378" s="262" t="s">
        <v>459</v>
      </c>
      <c r="D378" s="233"/>
      <c r="E378" s="234"/>
      <c r="F378" s="232"/>
      <c r="G378" s="232"/>
      <c r="H378" s="232"/>
      <c r="I378" s="232"/>
      <c r="J378" s="232"/>
      <c r="K378" s="232"/>
      <c r="L378" s="232"/>
      <c r="M378" s="232"/>
      <c r="N378" s="231"/>
      <c r="O378" s="231"/>
      <c r="P378" s="231"/>
      <c r="Q378" s="231"/>
      <c r="R378" s="232"/>
      <c r="S378" s="232"/>
      <c r="T378" s="232"/>
      <c r="U378" s="232"/>
      <c r="V378" s="232"/>
      <c r="W378" s="232"/>
      <c r="X378" s="232"/>
      <c r="Y378" s="232"/>
      <c r="Z378" s="212"/>
      <c r="AA378" s="212"/>
      <c r="AB378" s="212"/>
      <c r="AC378" s="212"/>
      <c r="AD378" s="212"/>
      <c r="AE378" s="212"/>
      <c r="AF378" s="212"/>
      <c r="AG378" s="212" t="s">
        <v>163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>
      <c r="A379" s="229"/>
      <c r="B379" s="230"/>
      <c r="C379" s="262" t="s">
        <v>460</v>
      </c>
      <c r="D379" s="233"/>
      <c r="E379" s="234"/>
      <c r="F379" s="232"/>
      <c r="G379" s="23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2"/>
      <c r="AA379" s="212"/>
      <c r="AB379" s="212"/>
      <c r="AC379" s="212"/>
      <c r="AD379" s="212"/>
      <c r="AE379" s="212"/>
      <c r="AF379" s="212"/>
      <c r="AG379" s="212" t="s">
        <v>163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>
      <c r="A380" s="229"/>
      <c r="B380" s="230"/>
      <c r="C380" s="262" t="s">
        <v>55</v>
      </c>
      <c r="D380" s="233"/>
      <c r="E380" s="234">
        <v>1</v>
      </c>
      <c r="F380" s="232"/>
      <c r="G380" s="232"/>
      <c r="H380" s="232"/>
      <c r="I380" s="232"/>
      <c r="J380" s="232"/>
      <c r="K380" s="232"/>
      <c r="L380" s="232"/>
      <c r="M380" s="232"/>
      <c r="N380" s="231"/>
      <c r="O380" s="231"/>
      <c r="P380" s="231"/>
      <c r="Q380" s="231"/>
      <c r="R380" s="232"/>
      <c r="S380" s="232"/>
      <c r="T380" s="232"/>
      <c r="U380" s="232"/>
      <c r="V380" s="232"/>
      <c r="W380" s="232"/>
      <c r="X380" s="232"/>
      <c r="Y380" s="232"/>
      <c r="Z380" s="212"/>
      <c r="AA380" s="212"/>
      <c r="AB380" s="212"/>
      <c r="AC380" s="212"/>
      <c r="AD380" s="212"/>
      <c r="AE380" s="212"/>
      <c r="AF380" s="212"/>
      <c r="AG380" s="212" t="s">
        <v>163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ht="22.5" outlineLevel="1">
      <c r="A381" s="243">
        <v>70</v>
      </c>
      <c r="B381" s="244" t="s">
        <v>480</v>
      </c>
      <c r="C381" s="261" t="s">
        <v>481</v>
      </c>
      <c r="D381" s="245" t="s">
        <v>188</v>
      </c>
      <c r="E381" s="246">
        <v>1</v>
      </c>
      <c r="F381" s="247"/>
      <c r="G381" s="248">
        <f>ROUND(E381*F381,2)</f>
        <v>0</v>
      </c>
      <c r="H381" s="247"/>
      <c r="I381" s="248">
        <f>ROUND(E381*H381,2)</f>
        <v>0</v>
      </c>
      <c r="J381" s="247"/>
      <c r="K381" s="248">
        <f>ROUND(E381*J381,2)</f>
        <v>0</v>
      </c>
      <c r="L381" s="248">
        <v>21</v>
      </c>
      <c r="M381" s="248">
        <f>G381*(1+L381/100)</f>
        <v>0</v>
      </c>
      <c r="N381" s="246">
        <v>2.5000000000000001E-2</v>
      </c>
      <c r="O381" s="246">
        <f>ROUND(E381*N381,2)</f>
        <v>0.03</v>
      </c>
      <c r="P381" s="246">
        <v>0</v>
      </c>
      <c r="Q381" s="246">
        <f>ROUND(E381*P381,2)</f>
        <v>0</v>
      </c>
      <c r="R381" s="248" t="s">
        <v>319</v>
      </c>
      <c r="S381" s="248" t="s">
        <v>157</v>
      </c>
      <c r="T381" s="249" t="s">
        <v>158</v>
      </c>
      <c r="U381" s="232">
        <v>0</v>
      </c>
      <c r="V381" s="232">
        <f>ROUND(E381*U381,2)</f>
        <v>0</v>
      </c>
      <c r="W381" s="232"/>
      <c r="X381" s="232" t="s">
        <v>320</v>
      </c>
      <c r="Y381" s="232" t="s">
        <v>160</v>
      </c>
      <c r="Z381" s="212"/>
      <c r="AA381" s="212"/>
      <c r="AB381" s="212"/>
      <c r="AC381" s="212"/>
      <c r="AD381" s="212"/>
      <c r="AE381" s="212"/>
      <c r="AF381" s="212"/>
      <c r="AG381" s="212" t="s">
        <v>321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2">
      <c r="A382" s="229"/>
      <c r="B382" s="230"/>
      <c r="C382" s="262" t="s">
        <v>477</v>
      </c>
      <c r="D382" s="233"/>
      <c r="E382" s="234"/>
      <c r="F382" s="232"/>
      <c r="G382" s="232"/>
      <c r="H382" s="232"/>
      <c r="I382" s="232"/>
      <c r="J382" s="232"/>
      <c r="K382" s="232"/>
      <c r="L382" s="232"/>
      <c r="M382" s="232"/>
      <c r="N382" s="231"/>
      <c r="O382" s="231"/>
      <c r="P382" s="231"/>
      <c r="Q382" s="231"/>
      <c r="R382" s="232"/>
      <c r="S382" s="232"/>
      <c r="T382" s="232"/>
      <c r="U382" s="232"/>
      <c r="V382" s="232"/>
      <c r="W382" s="232"/>
      <c r="X382" s="232"/>
      <c r="Y382" s="232"/>
      <c r="Z382" s="212"/>
      <c r="AA382" s="212"/>
      <c r="AB382" s="212"/>
      <c r="AC382" s="212"/>
      <c r="AD382" s="212"/>
      <c r="AE382" s="212"/>
      <c r="AF382" s="212"/>
      <c r="AG382" s="212" t="s">
        <v>163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>
      <c r="A383" s="229"/>
      <c r="B383" s="230"/>
      <c r="C383" s="262" t="s">
        <v>482</v>
      </c>
      <c r="D383" s="233"/>
      <c r="E383" s="234"/>
      <c r="F383" s="232"/>
      <c r="G383" s="232"/>
      <c r="H383" s="232"/>
      <c r="I383" s="232"/>
      <c r="J383" s="232"/>
      <c r="K383" s="232"/>
      <c r="L383" s="232"/>
      <c r="M383" s="232"/>
      <c r="N383" s="231"/>
      <c r="O383" s="231"/>
      <c r="P383" s="231"/>
      <c r="Q383" s="231"/>
      <c r="R383" s="232"/>
      <c r="S383" s="232"/>
      <c r="T383" s="232"/>
      <c r="U383" s="232"/>
      <c r="V383" s="232"/>
      <c r="W383" s="232"/>
      <c r="X383" s="232"/>
      <c r="Y383" s="232"/>
      <c r="Z383" s="212"/>
      <c r="AA383" s="212"/>
      <c r="AB383" s="212"/>
      <c r="AC383" s="212"/>
      <c r="AD383" s="212"/>
      <c r="AE383" s="212"/>
      <c r="AF383" s="212"/>
      <c r="AG383" s="212" t="s">
        <v>163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>
      <c r="A384" s="229"/>
      <c r="B384" s="230"/>
      <c r="C384" s="262" t="s">
        <v>454</v>
      </c>
      <c r="D384" s="233"/>
      <c r="E384" s="234"/>
      <c r="F384" s="232"/>
      <c r="G384" s="232"/>
      <c r="H384" s="232"/>
      <c r="I384" s="232"/>
      <c r="J384" s="232"/>
      <c r="K384" s="232"/>
      <c r="L384" s="232"/>
      <c r="M384" s="232"/>
      <c r="N384" s="231"/>
      <c r="O384" s="231"/>
      <c r="P384" s="231"/>
      <c r="Q384" s="231"/>
      <c r="R384" s="232"/>
      <c r="S384" s="232"/>
      <c r="T384" s="232"/>
      <c r="U384" s="232"/>
      <c r="V384" s="232"/>
      <c r="W384" s="232"/>
      <c r="X384" s="232"/>
      <c r="Y384" s="232"/>
      <c r="Z384" s="212"/>
      <c r="AA384" s="212"/>
      <c r="AB384" s="212"/>
      <c r="AC384" s="212"/>
      <c r="AD384" s="212"/>
      <c r="AE384" s="212"/>
      <c r="AF384" s="212"/>
      <c r="AG384" s="212" t="s">
        <v>163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>
      <c r="A385" s="229"/>
      <c r="B385" s="230"/>
      <c r="C385" s="262" t="s">
        <v>464</v>
      </c>
      <c r="D385" s="233"/>
      <c r="E385" s="234"/>
      <c r="F385" s="232"/>
      <c r="G385" s="232"/>
      <c r="H385" s="232"/>
      <c r="I385" s="232"/>
      <c r="J385" s="232"/>
      <c r="K385" s="232"/>
      <c r="L385" s="232"/>
      <c r="M385" s="232"/>
      <c r="N385" s="231"/>
      <c r="O385" s="231"/>
      <c r="P385" s="231"/>
      <c r="Q385" s="231"/>
      <c r="R385" s="232"/>
      <c r="S385" s="232"/>
      <c r="T385" s="232"/>
      <c r="U385" s="232"/>
      <c r="V385" s="232"/>
      <c r="W385" s="232"/>
      <c r="X385" s="232"/>
      <c r="Y385" s="232"/>
      <c r="Z385" s="212"/>
      <c r="AA385" s="212"/>
      <c r="AB385" s="212"/>
      <c r="AC385" s="212"/>
      <c r="AD385" s="212"/>
      <c r="AE385" s="212"/>
      <c r="AF385" s="212"/>
      <c r="AG385" s="212" t="s">
        <v>163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>
      <c r="A386" s="229"/>
      <c r="B386" s="230"/>
      <c r="C386" s="262" t="s">
        <v>55</v>
      </c>
      <c r="D386" s="233"/>
      <c r="E386" s="234">
        <v>1</v>
      </c>
      <c r="F386" s="232"/>
      <c r="G386" s="232"/>
      <c r="H386" s="232"/>
      <c r="I386" s="232"/>
      <c r="J386" s="232"/>
      <c r="K386" s="232"/>
      <c r="L386" s="232"/>
      <c r="M386" s="232"/>
      <c r="N386" s="231"/>
      <c r="O386" s="231"/>
      <c r="P386" s="231"/>
      <c r="Q386" s="231"/>
      <c r="R386" s="232"/>
      <c r="S386" s="232"/>
      <c r="T386" s="232"/>
      <c r="U386" s="232"/>
      <c r="V386" s="232"/>
      <c r="W386" s="232"/>
      <c r="X386" s="232"/>
      <c r="Y386" s="232"/>
      <c r="Z386" s="212"/>
      <c r="AA386" s="212"/>
      <c r="AB386" s="212"/>
      <c r="AC386" s="212"/>
      <c r="AD386" s="212"/>
      <c r="AE386" s="212"/>
      <c r="AF386" s="212"/>
      <c r="AG386" s="212" t="s">
        <v>163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50">
        <v>71</v>
      </c>
      <c r="B387" s="251" t="s">
        <v>483</v>
      </c>
      <c r="C387" s="263" t="s">
        <v>484</v>
      </c>
      <c r="D387" s="252" t="s">
        <v>307</v>
      </c>
      <c r="E387" s="253">
        <v>0.11655</v>
      </c>
      <c r="F387" s="254"/>
      <c r="G387" s="255">
        <f>ROUND(E387*F387,2)</f>
        <v>0</v>
      </c>
      <c r="H387" s="254"/>
      <c r="I387" s="255">
        <f>ROUND(E387*H387,2)</f>
        <v>0</v>
      </c>
      <c r="J387" s="254"/>
      <c r="K387" s="255">
        <f>ROUND(E387*J387,2)</f>
        <v>0</v>
      </c>
      <c r="L387" s="255">
        <v>21</v>
      </c>
      <c r="M387" s="255">
        <f>G387*(1+L387/100)</f>
        <v>0</v>
      </c>
      <c r="N387" s="253">
        <v>0</v>
      </c>
      <c r="O387" s="253">
        <f>ROUND(E387*N387,2)</f>
        <v>0</v>
      </c>
      <c r="P387" s="253">
        <v>0</v>
      </c>
      <c r="Q387" s="253">
        <f>ROUND(E387*P387,2)</f>
        <v>0</v>
      </c>
      <c r="R387" s="255"/>
      <c r="S387" s="255" t="s">
        <v>157</v>
      </c>
      <c r="T387" s="256" t="s">
        <v>158</v>
      </c>
      <c r="U387" s="232">
        <v>2.2549999999999999</v>
      </c>
      <c r="V387" s="232">
        <f>ROUND(E387*U387,2)</f>
        <v>0.26</v>
      </c>
      <c r="W387" s="232"/>
      <c r="X387" s="232" t="s">
        <v>329</v>
      </c>
      <c r="Y387" s="232" t="s">
        <v>160</v>
      </c>
      <c r="Z387" s="212"/>
      <c r="AA387" s="212"/>
      <c r="AB387" s="212"/>
      <c r="AC387" s="212"/>
      <c r="AD387" s="212"/>
      <c r="AE387" s="212"/>
      <c r="AF387" s="212"/>
      <c r="AG387" s="212" t="s">
        <v>330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>
      <c r="A388" s="236" t="s">
        <v>152</v>
      </c>
      <c r="B388" s="237" t="s">
        <v>109</v>
      </c>
      <c r="C388" s="260" t="s">
        <v>110</v>
      </c>
      <c r="D388" s="238"/>
      <c r="E388" s="239"/>
      <c r="F388" s="240"/>
      <c r="G388" s="240">
        <f>SUMIF(AG389:AG411,"&lt;&gt;NOR",G389:G411)</f>
        <v>0</v>
      </c>
      <c r="H388" s="240"/>
      <c r="I388" s="240">
        <f>SUM(I389:I411)</f>
        <v>0</v>
      </c>
      <c r="J388" s="240"/>
      <c r="K388" s="240">
        <f>SUM(K389:K411)</f>
        <v>0</v>
      </c>
      <c r="L388" s="240"/>
      <c r="M388" s="240">
        <f>SUM(M389:M411)</f>
        <v>0</v>
      </c>
      <c r="N388" s="239"/>
      <c r="O388" s="239">
        <f>SUM(O389:O411)</f>
        <v>1.2799999999999998</v>
      </c>
      <c r="P388" s="239"/>
      <c r="Q388" s="239">
        <f>SUM(Q389:Q411)</f>
        <v>0</v>
      </c>
      <c r="R388" s="240"/>
      <c r="S388" s="240"/>
      <c r="T388" s="241"/>
      <c r="U388" s="235"/>
      <c r="V388" s="235">
        <f>SUM(V389:V411)</f>
        <v>122.78</v>
      </c>
      <c r="W388" s="235"/>
      <c r="X388" s="235"/>
      <c r="Y388" s="235"/>
      <c r="AG388" t="s">
        <v>153</v>
      </c>
    </row>
    <row r="389" spans="1:60" outlineLevel="1">
      <c r="A389" s="243">
        <v>72</v>
      </c>
      <c r="B389" s="244" t="s">
        <v>485</v>
      </c>
      <c r="C389" s="261" t="s">
        <v>486</v>
      </c>
      <c r="D389" s="245" t="s">
        <v>156</v>
      </c>
      <c r="E389" s="246">
        <v>18.5702</v>
      </c>
      <c r="F389" s="247"/>
      <c r="G389" s="248">
        <f>ROUND(E389*F389,2)</f>
        <v>0</v>
      </c>
      <c r="H389" s="247"/>
      <c r="I389" s="248">
        <f>ROUND(E389*H389,2)</f>
        <v>0</v>
      </c>
      <c r="J389" s="247"/>
      <c r="K389" s="248">
        <f>ROUND(E389*J389,2)</f>
        <v>0</v>
      </c>
      <c r="L389" s="248">
        <v>21</v>
      </c>
      <c r="M389" s="248">
        <f>G389*(1+L389/100)</f>
        <v>0</v>
      </c>
      <c r="N389" s="246">
        <v>1.1E-4</v>
      </c>
      <c r="O389" s="246">
        <f>ROUND(E389*N389,2)</f>
        <v>0</v>
      </c>
      <c r="P389" s="246">
        <v>0</v>
      </c>
      <c r="Q389" s="246">
        <f>ROUND(E389*P389,2)</f>
        <v>0</v>
      </c>
      <c r="R389" s="248"/>
      <c r="S389" s="248" t="s">
        <v>157</v>
      </c>
      <c r="T389" s="249" t="s">
        <v>158</v>
      </c>
      <c r="U389" s="232">
        <v>0.79</v>
      </c>
      <c r="V389" s="232">
        <f>ROUND(E389*U389,2)</f>
        <v>14.67</v>
      </c>
      <c r="W389" s="232"/>
      <c r="X389" s="232" t="s">
        <v>159</v>
      </c>
      <c r="Y389" s="232" t="s">
        <v>160</v>
      </c>
      <c r="Z389" s="212"/>
      <c r="AA389" s="212"/>
      <c r="AB389" s="212"/>
      <c r="AC389" s="212"/>
      <c r="AD389" s="212"/>
      <c r="AE389" s="212"/>
      <c r="AF389" s="212"/>
      <c r="AG389" s="212" t="s">
        <v>161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2">
      <c r="A390" s="229"/>
      <c r="B390" s="230"/>
      <c r="C390" s="262" t="s">
        <v>487</v>
      </c>
      <c r="D390" s="233"/>
      <c r="E390" s="234"/>
      <c r="F390" s="232"/>
      <c r="G390" s="232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2"/>
      <c r="AA390" s="212"/>
      <c r="AB390" s="212"/>
      <c r="AC390" s="212"/>
      <c r="AD390" s="212"/>
      <c r="AE390" s="212"/>
      <c r="AF390" s="212"/>
      <c r="AG390" s="212" t="s">
        <v>163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>
      <c r="A391" s="229"/>
      <c r="B391" s="230"/>
      <c r="C391" s="262" t="s">
        <v>258</v>
      </c>
      <c r="D391" s="233"/>
      <c r="E391" s="234"/>
      <c r="F391" s="232"/>
      <c r="G391" s="232"/>
      <c r="H391" s="232"/>
      <c r="I391" s="232"/>
      <c r="J391" s="232"/>
      <c r="K391" s="232"/>
      <c r="L391" s="232"/>
      <c r="M391" s="232"/>
      <c r="N391" s="231"/>
      <c r="O391" s="231"/>
      <c r="P391" s="231"/>
      <c r="Q391" s="231"/>
      <c r="R391" s="232"/>
      <c r="S391" s="232"/>
      <c r="T391" s="232"/>
      <c r="U391" s="232"/>
      <c r="V391" s="232"/>
      <c r="W391" s="232"/>
      <c r="X391" s="232"/>
      <c r="Y391" s="232"/>
      <c r="Z391" s="212"/>
      <c r="AA391" s="212"/>
      <c r="AB391" s="212"/>
      <c r="AC391" s="212"/>
      <c r="AD391" s="212"/>
      <c r="AE391" s="212"/>
      <c r="AF391" s="212"/>
      <c r="AG391" s="212" t="s">
        <v>163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>
      <c r="A392" s="229"/>
      <c r="B392" s="230"/>
      <c r="C392" s="262" t="s">
        <v>259</v>
      </c>
      <c r="D392" s="233"/>
      <c r="E392" s="234">
        <v>3.0451999999999999</v>
      </c>
      <c r="F392" s="232"/>
      <c r="G392" s="232"/>
      <c r="H392" s="232"/>
      <c r="I392" s="232"/>
      <c r="J392" s="232"/>
      <c r="K392" s="232"/>
      <c r="L392" s="232"/>
      <c r="M392" s="232"/>
      <c r="N392" s="231"/>
      <c r="O392" s="231"/>
      <c r="P392" s="231"/>
      <c r="Q392" s="231"/>
      <c r="R392" s="232"/>
      <c r="S392" s="232"/>
      <c r="T392" s="232"/>
      <c r="U392" s="232"/>
      <c r="V392" s="232"/>
      <c r="W392" s="232"/>
      <c r="X392" s="232"/>
      <c r="Y392" s="232"/>
      <c r="Z392" s="212"/>
      <c r="AA392" s="212"/>
      <c r="AB392" s="212"/>
      <c r="AC392" s="212"/>
      <c r="AD392" s="212"/>
      <c r="AE392" s="212"/>
      <c r="AF392" s="212"/>
      <c r="AG392" s="212" t="s">
        <v>163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>
      <c r="A393" s="229"/>
      <c r="B393" s="230"/>
      <c r="C393" s="262" t="s">
        <v>488</v>
      </c>
      <c r="D393" s="233"/>
      <c r="E393" s="234"/>
      <c r="F393" s="232"/>
      <c r="G393" s="232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2"/>
      <c r="AA393" s="212"/>
      <c r="AB393" s="212"/>
      <c r="AC393" s="212"/>
      <c r="AD393" s="212"/>
      <c r="AE393" s="212"/>
      <c r="AF393" s="212"/>
      <c r="AG393" s="212" t="s">
        <v>163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>
      <c r="A394" s="229"/>
      <c r="B394" s="230"/>
      <c r="C394" s="262" t="s">
        <v>489</v>
      </c>
      <c r="D394" s="233"/>
      <c r="E394" s="234">
        <v>15.525</v>
      </c>
      <c r="F394" s="232"/>
      <c r="G394" s="232"/>
      <c r="H394" s="232"/>
      <c r="I394" s="232"/>
      <c r="J394" s="232"/>
      <c r="K394" s="232"/>
      <c r="L394" s="232"/>
      <c r="M394" s="232"/>
      <c r="N394" s="231"/>
      <c r="O394" s="231"/>
      <c r="P394" s="231"/>
      <c r="Q394" s="231"/>
      <c r="R394" s="232"/>
      <c r="S394" s="232"/>
      <c r="T394" s="232"/>
      <c r="U394" s="232"/>
      <c r="V394" s="232"/>
      <c r="W394" s="232"/>
      <c r="X394" s="232"/>
      <c r="Y394" s="232"/>
      <c r="Z394" s="212"/>
      <c r="AA394" s="212"/>
      <c r="AB394" s="212"/>
      <c r="AC394" s="212"/>
      <c r="AD394" s="212"/>
      <c r="AE394" s="212"/>
      <c r="AF394" s="212"/>
      <c r="AG394" s="212" t="s">
        <v>163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43">
        <v>73</v>
      </c>
      <c r="B395" s="244" t="s">
        <v>490</v>
      </c>
      <c r="C395" s="261" t="s">
        <v>491</v>
      </c>
      <c r="D395" s="245" t="s">
        <v>156</v>
      </c>
      <c r="E395" s="246">
        <v>86.1</v>
      </c>
      <c r="F395" s="247"/>
      <c r="G395" s="248">
        <f>ROUND(E395*F395,2)</f>
        <v>0</v>
      </c>
      <c r="H395" s="247"/>
      <c r="I395" s="248">
        <f>ROUND(E395*H395,2)</f>
        <v>0</v>
      </c>
      <c r="J395" s="247"/>
      <c r="K395" s="248">
        <f>ROUND(E395*J395,2)</f>
        <v>0</v>
      </c>
      <c r="L395" s="248">
        <v>21</v>
      </c>
      <c r="M395" s="248">
        <f>G395*(1+L395/100)</f>
        <v>0</v>
      </c>
      <c r="N395" s="246">
        <v>4.0000000000000003E-5</v>
      </c>
      <c r="O395" s="246">
        <f>ROUND(E395*N395,2)</f>
        <v>0</v>
      </c>
      <c r="P395" s="246">
        <v>0</v>
      </c>
      <c r="Q395" s="246">
        <f>ROUND(E395*P395,2)</f>
        <v>0</v>
      </c>
      <c r="R395" s="248"/>
      <c r="S395" s="248" t="s">
        <v>157</v>
      </c>
      <c r="T395" s="249" t="s">
        <v>158</v>
      </c>
      <c r="U395" s="232">
        <v>1.206</v>
      </c>
      <c r="V395" s="232">
        <f>ROUND(E395*U395,2)</f>
        <v>103.84</v>
      </c>
      <c r="W395" s="232"/>
      <c r="X395" s="232" t="s">
        <v>159</v>
      </c>
      <c r="Y395" s="232" t="s">
        <v>160</v>
      </c>
      <c r="Z395" s="212"/>
      <c r="AA395" s="212"/>
      <c r="AB395" s="212"/>
      <c r="AC395" s="212"/>
      <c r="AD395" s="212"/>
      <c r="AE395" s="212"/>
      <c r="AF395" s="212"/>
      <c r="AG395" s="212" t="s">
        <v>161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2">
      <c r="A396" s="229"/>
      <c r="B396" s="230"/>
      <c r="C396" s="262" t="s">
        <v>492</v>
      </c>
      <c r="D396" s="233"/>
      <c r="E396" s="234"/>
      <c r="F396" s="232"/>
      <c r="G396" s="232"/>
      <c r="H396" s="232"/>
      <c r="I396" s="232"/>
      <c r="J396" s="232"/>
      <c r="K396" s="232"/>
      <c r="L396" s="232"/>
      <c r="M396" s="232"/>
      <c r="N396" s="231"/>
      <c r="O396" s="231"/>
      <c r="P396" s="231"/>
      <c r="Q396" s="231"/>
      <c r="R396" s="232"/>
      <c r="S396" s="232"/>
      <c r="T396" s="232"/>
      <c r="U396" s="232"/>
      <c r="V396" s="232"/>
      <c r="W396" s="232"/>
      <c r="X396" s="232"/>
      <c r="Y396" s="232"/>
      <c r="Z396" s="212"/>
      <c r="AA396" s="212"/>
      <c r="AB396" s="212"/>
      <c r="AC396" s="212"/>
      <c r="AD396" s="212"/>
      <c r="AE396" s="212"/>
      <c r="AF396" s="212"/>
      <c r="AG396" s="212" t="s">
        <v>163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>
      <c r="A397" s="229"/>
      <c r="B397" s="230"/>
      <c r="C397" s="262" t="s">
        <v>180</v>
      </c>
      <c r="D397" s="233"/>
      <c r="E397" s="234">
        <v>86.1</v>
      </c>
      <c r="F397" s="232"/>
      <c r="G397" s="232"/>
      <c r="H397" s="232"/>
      <c r="I397" s="232"/>
      <c r="J397" s="232"/>
      <c r="K397" s="232"/>
      <c r="L397" s="232"/>
      <c r="M397" s="232"/>
      <c r="N397" s="231"/>
      <c r="O397" s="231"/>
      <c r="P397" s="231"/>
      <c r="Q397" s="231"/>
      <c r="R397" s="232"/>
      <c r="S397" s="232"/>
      <c r="T397" s="232"/>
      <c r="U397" s="232"/>
      <c r="V397" s="232"/>
      <c r="W397" s="232"/>
      <c r="X397" s="232"/>
      <c r="Y397" s="232"/>
      <c r="Z397" s="212"/>
      <c r="AA397" s="212"/>
      <c r="AB397" s="212"/>
      <c r="AC397" s="212"/>
      <c r="AD397" s="212"/>
      <c r="AE397" s="212"/>
      <c r="AF397" s="212"/>
      <c r="AG397" s="212" t="s">
        <v>163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43">
        <v>74</v>
      </c>
      <c r="B398" s="244" t="s">
        <v>493</v>
      </c>
      <c r="C398" s="261" t="s">
        <v>494</v>
      </c>
      <c r="D398" s="245" t="s">
        <v>222</v>
      </c>
      <c r="E398" s="246">
        <v>38.46</v>
      </c>
      <c r="F398" s="247"/>
      <c r="G398" s="248">
        <f>ROUND(E398*F398,2)</f>
        <v>0</v>
      </c>
      <c r="H398" s="247"/>
      <c r="I398" s="248">
        <f>ROUND(E398*H398,2)</f>
        <v>0</v>
      </c>
      <c r="J398" s="247"/>
      <c r="K398" s="248">
        <f>ROUND(E398*J398,2)</f>
        <v>0</v>
      </c>
      <c r="L398" s="248">
        <v>21</v>
      </c>
      <c r="M398" s="248">
        <f>G398*(1+L398/100)</f>
        <v>0</v>
      </c>
      <c r="N398" s="246">
        <v>3.3E-4</v>
      </c>
      <c r="O398" s="246">
        <f>ROUND(E398*N398,2)</f>
        <v>0.01</v>
      </c>
      <c r="P398" s="246">
        <v>0</v>
      </c>
      <c r="Q398" s="246">
        <f>ROUND(E398*P398,2)</f>
        <v>0</v>
      </c>
      <c r="R398" s="248" t="s">
        <v>319</v>
      </c>
      <c r="S398" s="248" t="s">
        <v>158</v>
      </c>
      <c r="T398" s="249" t="s">
        <v>158</v>
      </c>
      <c r="U398" s="232">
        <v>0</v>
      </c>
      <c r="V398" s="232">
        <f>ROUND(E398*U398,2)</f>
        <v>0</v>
      </c>
      <c r="W398" s="232"/>
      <c r="X398" s="232" t="s">
        <v>320</v>
      </c>
      <c r="Y398" s="232" t="s">
        <v>160</v>
      </c>
      <c r="Z398" s="212"/>
      <c r="AA398" s="212"/>
      <c r="AB398" s="212"/>
      <c r="AC398" s="212"/>
      <c r="AD398" s="212"/>
      <c r="AE398" s="212"/>
      <c r="AF398" s="212"/>
      <c r="AG398" s="212" t="s">
        <v>321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ht="22.5" outlineLevel="2">
      <c r="A399" s="229"/>
      <c r="B399" s="230"/>
      <c r="C399" s="262" t="s">
        <v>495</v>
      </c>
      <c r="D399" s="233"/>
      <c r="E399" s="234"/>
      <c r="F399" s="232"/>
      <c r="G399" s="232"/>
      <c r="H399" s="232"/>
      <c r="I399" s="232"/>
      <c r="J399" s="232"/>
      <c r="K399" s="232"/>
      <c r="L399" s="232"/>
      <c r="M399" s="232"/>
      <c r="N399" s="231"/>
      <c r="O399" s="231"/>
      <c r="P399" s="231"/>
      <c r="Q399" s="231"/>
      <c r="R399" s="232"/>
      <c r="S399" s="232"/>
      <c r="T399" s="232"/>
      <c r="U399" s="232"/>
      <c r="V399" s="232"/>
      <c r="W399" s="232"/>
      <c r="X399" s="232"/>
      <c r="Y399" s="232"/>
      <c r="Z399" s="212"/>
      <c r="AA399" s="212"/>
      <c r="AB399" s="212"/>
      <c r="AC399" s="212"/>
      <c r="AD399" s="212"/>
      <c r="AE399" s="212"/>
      <c r="AF399" s="212"/>
      <c r="AG399" s="212" t="s">
        <v>163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>
      <c r="A400" s="229"/>
      <c r="B400" s="230"/>
      <c r="C400" s="262" t="s">
        <v>496</v>
      </c>
      <c r="D400" s="233"/>
      <c r="E400" s="234"/>
      <c r="F400" s="232"/>
      <c r="G400" s="232"/>
      <c r="H400" s="232"/>
      <c r="I400" s="232"/>
      <c r="J400" s="232"/>
      <c r="K400" s="232"/>
      <c r="L400" s="232"/>
      <c r="M400" s="232"/>
      <c r="N400" s="231"/>
      <c r="O400" s="231"/>
      <c r="P400" s="231"/>
      <c r="Q400" s="231"/>
      <c r="R400" s="232"/>
      <c r="S400" s="232"/>
      <c r="T400" s="232"/>
      <c r="U400" s="232"/>
      <c r="V400" s="232"/>
      <c r="W400" s="232"/>
      <c r="X400" s="232"/>
      <c r="Y400" s="232"/>
      <c r="Z400" s="212"/>
      <c r="AA400" s="212"/>
      <c r="AB400" s="212"/>
      <c r="AC400" s="212"/>
      <c r="AD400" s="212"/>
      <c r="AE400" s="212"/>
      <c r="AF400" s="212"/>
      <c r="AG400" s="212" t="s">
        <v>163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>
      <c r="A401" s="229"/>
      <c r="B401" s="230"/>
      <c r="C401" s="262" t="s">
        <v>497</v>
      </c>
      <c r="D401" s="233"/>
      <c r="E401" s="234">
        <v>38.46</v>
      </c>
      <c r="F401" s="232"/>
      <c r="G401" s="232"/>
      <c r="H401" s="232"/>
      <c r="I401" s="232"/>
      <c r="J401" s="232"/>
      <c r="K401" s="232"/>
      <c r="L401" s="232"/>
      <c r="M401" s="232"/>
      <c r="N401" s="231"/>
      <c r="O401" s="231"/>
      <c r="P401" s="231"/>
      <c r="Q401" s="231"/>
      <c r="R401" s="232"/>
      <c r="S401" s="232"/>
      <c r="T401" s="232"/>
      <c r="U401" s="232"/>
      <c r="V401" s="232"/>
      <c r="W401" s="232"/>
      <c r="X401" s="232"/>
      <c r="Y401" s="232"/>
      <c r="Z401" s="212"/>
      <c r="AA401" s="212"/>
      <c r="AB401" s="212"/>
      <c r="AC401" s="212"/>
      <c r="AD401" s="212"/>
      <c r="AE401" s="212"/>
      <c r="AF401" s="212"/>
      <c r="AG401" s="212" t="s">
        <v>163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43">
        <v>75</v>
      </c>
      <c r="B402" s="244" t="s">
        <v>498</v>
      </c>
      <c r="C402" s="261" t="s">
        <v>499</v>
      </c>
      <c r="D402" s="245" t="s">
        <v>222</v>
      </c>
      <c r="E402" s="246">
        <v>282.07</v>
      </c>
      <c r="F402" s="247"/>
      <c r="G402" s="248">
        <f>ROUND(E402*F402,2)</f>
        <v>0</v>
      </c>
      <c r="H402" s="247"/>
      <c r="I402" s="248">
        <f>ROUND(E402*H402,2)</f>
        <v>0</v>
      </c>
      <c r="J402" s="247"/>
      <c r="K402" s="248">
        <f>ROUND(E402*J402,2)</f>
        <v>0</v>
      </c>
      <c r="L402" s="248">
        <v>21</v>
      </c>
      <c r="M402" s="248">
        <f>G402*(1+L402/100)</f>
        <v>0</v>
      </c>
      <c r="N402" s="246">
        <v>4.6000000000000001E-4</v>
      </c>
      <c r="O402" s="246">
        <f>ROUND(E402*N402,2)</f>
        <v>0.13</v>
      </c>
      <c r="P402" s="246">
        <v>0</v>
      </c>
      <c r="Q402" s="246">
        <f>ROUND(E402*P402,2)</f>
        <v>0</v>
      </c>
      <c r="R402" s="248" t="s">
        <v>319</v>
      </c>
      <c r="S402" s="248" t="s">
        <v>157</v>
      </c>
      <c r="T402" s="249" t="s">
        <v>158</v>
      </c>
      <c r="U402" s="232">
        <v>0</v>
      </c>
      <c r="V402" s="232">
        <f>ROUND(E402*U402,2)</f>
        <v>0</v>
      </c>
      <c r="W402" s="232"/>
      <c r="X402" s="232" t="s">
        <v>320</v>
      </c>
      <c r="Y402" s="232" t="s">
        <v>160</v>
      </c>
      <c r="Z402" s="212"/>
      <c r="AA402" s="212"/>
      <c r="AB402" s="212"/>
      <c r="AC402" s="212"/>
      <c r="AD402" s="212"/>
      <c r="AE402" s="212"/>
      <c r="AF402" s="212"/>
      <c r="AG402" s="212" t="s">
        <v>321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ht="22.5" outlineLevel="2">
      <c r="A403" s="229"/>
      <c r="B403" s="230"/>
      <c r="C403" s="262" t="s">
        <v>495</v>
      </c>
      <c r="D403" s="233"/>
      <c r="E403" s="234"/>
      <c r="F403" s="232"/>
      <c r="G403" s="232"/>
      <c r="H403" s="232"/>
      <c r="I403" s="232"/>
      <c r="J403" s="232"/>
      <c r="K403" s="232"/>
      <c r="L403" s="232"/>
      <c r="M403" s="232"/>
      <c r="N403" s="231"/>
      <c r="O403" s="231"/>
      <c r="P403" s="231"/>
      <c r="Q403" s="231"/>
      <c r="R403" s="232"/>
      <c r="S403" s="232"/>
      <c r="T403" s="232"/>
      <c r="U403" s="232"/>
      <c r="V403" s="232"/>
      <c r="W403" s="232"/>
      <c r="X403" s="232"/>
      <c r="Y403" s="232"/>
      <c r="Z403" s="212"/>
      <c r="AA403" s="212"/>
      <c r="AB403" s="212"/>
      <c r="AC403" s="212"/>
      <c r="AD403" s="212"/>
      <c r="AE403" s="212"/>
      <c r="AF403" s="212"/>
      <c r="AG403" s="212" t="s">
        <v>163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>
      <c r="A404" s="229"/>
      <c r="B404" s="230"/>
      <c r="C404" s="262" t="s">
        <v>500</v>
      </c>
      <c r="D404" s="233"/>
      <c r="E404" s="234"/>
      <c r="F404" s="232"/>
      <c r="G404" s="232"/>
      <c r="H404" s="232"/>
      <c r="I404" s="232"/>
      <c r="J404" s="232"/>
      <c r="K404" s="232"/>
      <c r="L404" s="232"/>
      <c r="M404" s="232"/>
      <c r="N404" s="231"/>
      <c r="O404" s="231"/>
      <c r="P404" s="231"/>
      <c r="Q404" s="231"/>
      <c r="R404" s="232"/>
      <c r="S404" s="232"/>
      <c r="T404" s="232"/>
      <c r="U404" s="232"/>
      <c r="V404" s="232"/>
      <c r="W404" s="232"/>
      <c r="X404" s="232"/>
      <c r="Y404" s="232"/>
      <c r="Z404" s="212"/>
      <c r="AA404" s="212"/>
      <c r="AB404" s="212"/>
      <c r="AC404" s="212"/>
      <c r="AD404" s="212"/>
      <c r="AE404" s="212"/>
      <c r="AF404" s="212"/>
      <c r="AG404" s="212" t="s">
        <v>163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>
      <c r="A405" s="229"/>
      <c r="B405" s="230"/>
      <c r="C405" s="262" t="s">
        <v>501</v>
      </c>
      <c r="D405" s="233"/>
      <c r="E405" s="234">
        <v>142.80000000000001</v>
      </c>
      <c r="F405" s="232"/>
      <c r="G405" s="232"/>
      <c r="H405" s="232"/>
      <c r="I405" s="232"/>
      <c r="J405" s="232"/>
      <c r="K405" s="232"/>
      <c r="L405" s="232"/>
      <c r="M405" s="232"/>
      <c r="N405" s="231"/>
      <c r="O405" s="231"/>
      <c r="P405" s="231"/>
      <c r="Q405" s="231"/>
      <c r="R405" s="232"/>
      <c r="S405" s="232"/>
      <c r="T405" s="232"/>
      <c r="U405" s="232"/>
      <c r="V405" s="232"/>
      <c r="W405" s="232"/>
      <c r="X405" s="232"/>
      <c r="Y405" s="232"/>
      <c r="Z405" s="212"/>
      <c r="AA405" s="212"/>
      <c r="AB405" s="212"/>
      <c r="AC405" s="212"/>
      <c r="AD405" s="212"/>
      <c r="AE405" s="212"/>
      <c r="AF405" s="212"/>
      <c r="AG405" s="212" t="s">
        <v>163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3">
      <c r="A406" s="229"/>
      <c r="B406" s="230"/>
      <c r="C406" s="262" t="s">
        <v>502</v>
      </c>
      <c r="D406" s="233"/>
      <c r="E406" s="234">
        <v>139.27000000000001</v>
      </c>
      <c r="F406" s="232"/>
      <c r="G406" s="232"/>
      <c r="H406" s="232"/>
      <c r="I406" s="232"/>
      <c r="J406" s="232"/>
      <c r="K406" s="232"/>
      <c r="L406" s="232"/>
      <c r="M406" s="232"/>
      <c r="N406" s="231"/>
      <c r="O406" s="231"/>
      <c r="P406" s="231"/>
      <c r="Q406" s="231"/>
      <c r="R406" s="232"/>
      <c r="S406" s="232"/>
      <c r="T406" s="232"/>
      <c r="U406" s="232"/>
      <c r="V406" s="232"/>
      <c r="W406" s="232"/>
      <c r="X406" s="232"/>
      <c r="Y406" s="232"/>
      <c r="Z406" s="212"/>
      <c r="AA406" s="212"/>
      <c r="AB406" s="212"/>
      <c r="AC406" s="212"/>
      <c r="AD406" s="212"/>
      <c r="AE406" s="212"/>
      <c r="AF406" s="212"/>
      <c r="AG406" s="212" t="s">
        <v>163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22.5" outlineLevel="1">
      <c r="A407" s="243">
        <v>76</v>
      </c>
      <c r="B407" s="244" t="s">
        <v>503</v>
      </c>
      <c r="C407" s="261" t="s">
        <v>504</v>
      </c>
      <c r="D407" s="245" t="s">
        <v>156</v>
      </c>
      <c r="E407" s="246">
        <v>94.71</v>
      </c>
      <c r="F407" s="247"/>
      <c r="G407" s="248">
        <f>ROUND(E407*F407,2)</f>
        <v>0</v>
      </c>
      <c r="H407" s="247"/>
      <c r="I407" s="248">
        <f>ROUND(E407*H407,2)</f>
        <v>0</v>
      </c>
      <c r="J407" s="247"/>
      <c r="K407" s="248">
        <f>ROUND(E407*J407,2)</f>
        <v>0</v>
      </c>
      <c r="L407" s="248">
        <v>21</v>
      </c>
      <c r="M407" s="248">
        <f>G407*(1+L407/100)</f>
        <v>0</v>
      </c>
      <c r="N407" s="246">
        <v>1.2E-2</v>
      </c>
      <c r="O407" s="246">
        <f>ROUND(E407*N407,2)</f>
        <v>1.1399999999999999</v>
      </c>
      <c r="P407" s="246">
        <v>0</v>
      </c>
      <c r="Q407" s="246">
        <f>ROUND(E407*P407,2)</f>
        <v>0</v>
      </c>
      <c r="R407" s="248" t="s">
        <v>319</v>
      </c>
      <c r="S407" s="248" t="s">
        <v>157</v>
      </c>
      <c r="T407" s="249" t="s">
        <v>158</v>
      </c>
      <c r="U407" s="232">
        <v>0</v>
      </c>
      <c r="V407" s="232">
        <f>ROUND(E407*U407,2)</f>
        <v>0</v>
      </c>
      <c r="W407" s="232"/>
      <c r="X407" s="232" t="s">
        <v>320</v>
      </c>
      <c r="Y407" s="232" t="s">
        <v>160</v>
      </c>
      <c r="Z407" s="212"/>
      <c r="AA407" s="212"/>
      <c r="AB407" s="212"/>
      <c r="AC407" s="212"/>
      <c r="AD407" s="212"/>
      <c r="AE407" s="212"/>
      <c r="AF407" s="212"/>
      <c r="AG407" s="212" t="s">
        <v>321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2">
      <c r="A408" s="229"/>
      <c r="B408" s="230"/>
      <c r="C408" s="262" t="s">
        <v>492</v>
      </c>
      <c r="D408" s="233"/>
      <c r="E408" s="234"/>
      <c r="F408" s="232"/>
      <c r="G408" s="232"/>
      <c r="H408" s="232"/>
      <c r="I408" s="232"/>
      <c r="J408" s="232"/>
      <c r="K408" s="232"/>
      <c r="L408" s="232"/>
      <c r="M408" s="232"/>
      <c r="N408" s="231"/>
      <c r="O408" s="231"/>
      <c r="P408" s="231"/>
      <c r="Q408" s="231"/>
      <c r="R408" s="232"/>
      <c r="S408" s="232"/>
      <c r="T408" s="232"/>
      <c r="U408" s="232"/>
      <c r="V408" s="232"/>
      <c r="W408" s="232"/>
      <c r="X408" s="232"/>
      <c r="Y408" s="232"/>
      <c r="Z408" s="212"/>
      <c r="AA408" s="212"/>
      <c r="AB408" s="212"/>
      <c r="AC408" s="212"/>
      <c r="AD408" s="212"/>
      <c r="AE408" s="212"/>
      <c r="AF408" s="212"/>
      <c r="AG408" s="212" t="s">
        <v>163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>
      <c r="A409" s="229"/>
      <c r="B409" s="230"/>
      <c r="C409" s="262" t="s">
        <v>505</v>
      </c>
      <c r="D409" s="233"/>
      <c r="E409" s="234"/>
      <c r="F409" s="232"/>
      <c r="G409" s="232"/>
      <c r="H409" s="232"/>
      <c r="I409" s="232"/>
      <c r="J409" s="232"/>
      <c r="K409" s="232"/>
      <c r="L409" s="232"/>
      <c r="M409" s="232"/>
      <c r="N409" s="231"/>
      <c r="O409" s="231"/>
      <c r="P409" s="231"/>
      <c r="Q409" s="231"/>
      <c r="R409" s="232"/>
      <c r="S409" s="232"/>
      <c r="T409" s="232"/>
      <c r="U409" s="232"/>
      <c r="V409" s="232"/>
      <c r="W409" s="232"/>
      <c r="X409" s="232"/>
      <c r="Y409" s="232"/>
      <c r="Z409" s="212"/>
      <c r="AA409" s="212"/>
      <c r="AB409" s="212"/>
      <c r="AC409" s="212"/>
      <c r="AD409" s="212"/>
      <c r="AE409" s="212"/>
      <c r="AF409" s="212"/>
      <c r="AG409" s="212" t="s">
        <v>163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>
      <c r="A410" s="229"/>
      <c r="B410" s="230"/>
      <c r="C410" s="262" t="s">
        <v>506</v>
      </c>
      <c r="D410" s="233"/>
      <c r="E410" s="234">
        <v>94.71</v>
      </c>
      <c r="F410" s="232"/>
      <c r="G410" s="232"/>
      <c r="H410" s="232"/>
      <c r="I410" s="232"/>
      <c r="J410" s="232"/>
      <c r="K410" s="232"/>
      <c r="L410" s="232"/>
      <c r="M410" s="232"/>
      <c r="N410" s="231"/>
      <c r="O410" s="231"/>
      <c r="P410" s="231"/>
      <c r="Q410" s="231"/>
      <c r="R410" s="232"/>
      <c r="S410" s="232"/>
      <c r="T410" s="232"/>
      <c r="U410" s="232"/>
      <c r="V410" s="232"/>
      <c r="W410" s="232"/>
      <c r="X410" s="232"/>
      <c r="Y410" s="232"/>
      <c r="Z410" s="212"/>
      <c r="AA410" s="212"/>
      <c r="AB410" s="212"/>
      <c r="AC410" s="212"/>
      <c r="AD410" s="212"/>
      <c r="AE410" s="212"/>
      <c r="AF410" s="212"/>
      <c r="AG410" s="212" t="s">
        <v>163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50">
        <v>77</v>
      </c>
      <c r="B411" s="251" t="s">
        <v>507</v>
      </c>
      <c r="C411" s="263" t="s">
        <v>508</v>
      </c>
      <c r="D411" s="252" t="s">
        <v>307</v>
      </c>
      <c r="E411" s="253">
        <v>1.2844500000000001</v>
      </c>
      <c r="F411" s="254"/>
      <c r="G411" s="255">
        <f>ROUND(E411*F411,2)</f>
        <v>0</v>
      </c>
      <c r="H411" s="254"/>
      <c r="I411" s="255">
        <f>ROUND(E411*H411,2)</f>
        <v>0</v>
      </c>
      <c r="J411" s="254"/>
      <c r="K411" s="255">
        <f>ROUND(E411*J411,2)</f>
        <v>0</v>
      </c>
      <c r="L411" s="255">
        <v>21</v>
      </c>
      <c r="M411" s="255">
        <f>G411*(1+L411/100)</f>
        <v>0</v>
      </c>
      <c r="N411" s="253">
        <v>0</v>
      </c>
      <c r="O411" s="253">
        <f>ROUND(E411*N411,2)</f>
        <v>0</v>
      </c>
      <c r="P411" s="253">
        <v>0</v>
      </c>
      <c r="Q411" s="253">
        <f>ROUND(E411*P411,2)</f>
        <v>0</v>
      </c>
      <c r="R411" s="255"/>
      <c r="S411" s="255" t="s">
        <v>157</v>
      </c>
      <c r="T411" s="256" t="s">
        <v>158</v>
      </c>
      <c r="U411" s="232">
        <v>3.327</v>
      </c>
      <c r="V411" s="232">
        <f>ROUND(E411*U411,2)</f>
        <v>4.2699999999999996</v>
      </c>
      <c r="W411" s="232"/>
      <c r="X411" s="232" t="s">
        <v>329</v>
      </c>
      <c r="Y411" s="232" t="s">
        <v>160</v>
      </c>
      <c r="Z411" s="212"/>
      <c r="AA411" s="212"/>
      <c r="AB411" s="212"/>
      <c r="AC411" s="212"/>
      <c r="AD411" s="212"/>
      <c r="AE411" s="212"/>
      <c r="AF411" s="212"/>
      <c r="AG411" s="212" t="s">
        <v>330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>
      <c r="A412" s="236" t="s">
        <v>152</v>
      </c>
      <c r="B412" s="237" t="s">
        <v>111</v>
      </c>
      <c r="C412" s="260" t="s">
        <v>112</v>
      </c>
      <c r="D412" s="238"/>
      <c r="E412" s="239"/>
      <c r="F412" s="240"/>
      <c r="G412" s="240">
        <f>SUMIF(AG413:AG445,"&lt;&gt;NOR",G413:G445)</f>
        <v>0</v>
      </c>
      <c r="H412" s="240"/>
      <c r="I412" s="240">
        <f>SUM(I413:I445)</f>
        <v>0</v>
      </c>
      <c r="J412" s="240"/>
      <c r="K412" s="240">
        <f>SUM(K413:K445)</f>
        <v>0</v>
      </c>
      <c r="L412" s="240"/>
      <c r="M412" s="240">
        <f>SUM(M413:M445)</f>
        <v>0</v>
      </c>
      <c r="N412" s="239"/>
      <c r="O412" s="239">
        <f>SUM(O413:O445)</f>
        <v>0.48000000000000004</v>
      </c>
      <c r="P412" s="239"/>
      <c r="Q412" s="239">
        <f>SUM(Q413:Q445)</f>
        <v>0</v>
      </c>
      <c r="R412" s="240"/>
      <c r="S412" s="240"/>
      <c r="T412" s="241"/>
      <c r="U412" s="235"/>
      <c r="V412" s="235">
        <f>SUM(V413:V445)</f>
        <v>66.63000000000001</v>
      </c>
      <c r="W412" s="235"/>
      <c r="X412" s="235"/>
      <c r="Y412" s="235"/>
      <c r="AG412" t="s">
        <v>153</v>
      </c>
    </row>
    <row r="413" spans="1:60" ht="22.5" outlineLevel="1">
      <c r="A413" s="243">
        <v>78</v>
      </c>
      <c r="B413" s="244" t="s">
        <v>509</v>
      </c>
      <c r="C413" s="261" t="s">
        <v>510</v>
      </c>
      <c r="D413" s="245" t="s">
        <v>156</v>
      </c>
      <c r="E413" s="246">
        <v>128</v>
      </c>
      <c r="F413" s="247"/>
      <c r="G413" s="248">
        <f>ROUND(E413*F413,2)</f>
        <v>0</v>
      </c>
      <c r="H413" s="247"/>
      <c r="I413" s="248">
        <f>ROUND(E413*H413,2)</f>
        <v>0</v>
      </c>
      <c r="J413" s="247"/>
      <c r="K413" s="248">
        <f>ROUND(E413*J413,2)</f>
        <v>0</v>
      </c>
      <c r="L413" s="248">
        <v>21</v>
      </c>
      <c r="M413" s="248">
        <f>G413*(1+L413/100)</f>
        <v>0</v>
      </c>
      <c r="N413" s="246">
        <v>0</v>
      </c>
      <c r="O413" s="246">
        <f>ROUND(E413*N413,2)</f>
        <v>0</v>
      </c>
      <c r="P413" s="246">
        <v>0</v>
      </c>
      <c r="Q413" s="246">
        <f>ROUND(E413*P413,2)</f>
        <v>0</v>
      </c>
      <c r="R413" s="248"/>
      <c r="S413" s="248" t="s">
        <v>157</v>
      </c>
      <c r="T413" s="249" t="s">
        <v>158</v>
      </c>
      <c r="U413" s="232">
        <v>0.02</v>
      </c>
      <c r="V413" s="232">
        <f>ROUND(E413*U413,2)</f>
        <v>2.56</v>
      </c>
      <c r="W413" s="232"/>
      <c r="X413" s="232" t="s">
        <v>159</v>
      </c>
      <c r="Y413" s="232" t="s">
        <v>160</v>
      </c>
      <c r="Z413" s="212"/>
      <c r="AA413" s="212"/>
      <c r="AB413" s="212"/>
      <c r="AC413" s="212"/>
      <c r="AD413" s="212"/>
      <c r="AE413" s="212"/>
      <c r="AF413" s="212"/>
      <c r="AG413" s="212" t="s">
        <v>161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2">
      <c r="A414" s="229"/>
      <c r="B414" s="230"/>
      <c r="C414" s="262" t="s">
        <v>511</v>
      </c>
      <c r="D414" s="233"/>
      <c r="E414" s="234"/>
      <c r="F414" s="232"/>
      <c r="G414" s="232"/>
      <c r="H414" s="232"/>
      <c r="I414" s="232"/>
      <c r="J414" s="232"/>
      <c r="K414" s="232"/>
      <c r="L414" s="232"/>
      <c r="M414" s="232"/>
      <c r="N414" s="231"/>
      <c r="O414" s="231"/>
      <c r="P414" s="231"/>
      <c r="Q414" s="231"/>
      <c r="R414" s="232"/>
      <c r="S414" s="232"/>
      <c r="T414" s="232"/>
      <c r="U414" s="232"/>
      <c r="V414" s="232"/>
      <c r="W414" s="232"/>
      <c r="X414" s="232"/>
      <c r="Y414" s="232"/>
      <c r="Z414" s="212"/>
      <c r="AA414" s="212"/>
      <c r="AB414" s="212"/>
      <c r="AC414" s="212"/>
      <c r="AD414" s="212"/>
      <c r="AE414" s="212"/>
      <c r="AF414" s="212"/>
      <c r="AG414" s="212" t="s">
        <v>163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>
      <c r="A415" s="229"/>
      <c r="B415" s="230"/>
      <c r="C415" s="262" t="s">
        <v>263</v>
      </c>
      <c r="D415" s="233"/>
      <c r="E415" s="234"/>
      <c r="F415" s="232"/>
      <c r="G415" s="232"/>
      <c r="H415" s="232"/>
      <c r="I415" s="232"/>
      <c r="J415" s="232"/>
      <c r="K415" s="232"/>
      <c r="L415" s="232"/>
      <c r="M415" s="232"/>
      <c r="N415" s="231"/>
      <c r="O415" s="231"/>
      <c r="P415" s="231"/>
      <c r="Q415" s="231"/>
      <c r="R415" s="232"/>
      <c r="S415" s="232"/>
      <c r="T415" s="232"/>
      <c r="U415" s="232"/>
      <c r="V415" s="232"/>
      <c r="W415" s="232"/>
      <c r="X415" s="232"/>
      <c r="Y415" s="232"/>
      <c r="Z415" s="212"/>
      <c r="AA415" s="212"/>
      <c r="AB415" s="212"/>
      <c r="AC415" s="212"/>
      <c r="AD415" s="212"/>
      <c r="AE415" s="212"/>
      <c r="AF415" s="212"/>
      <c r="AG415" s="212" t="s">
        <v>163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>
      <c r="A416" s="229"/>
      <c r="B416" s="230"/>
      <c r="C416" s="262" t="s">
        <v>180</v>
      </c>
      <c r="D416" s="233"/>
      <c r="E416" s="234">
        <v>86.1</v>
      </c>
      <c r="F416" s="232"/>
      <c r="G416" s="232"/>
      <c r="H416" s="232"/>
      <c r="I416" s="232"/>
      <c r="J416" s="232"/>
      <c r="K416" s="232"/>
      <c r="L416" s="232"/>
      <c r="M416" s="232"/>
      <c r="N416" s="231"/>
      <c r="O416" s="231"/>
      <c r="P416" s="231"/>
      <c r="Q416" s="231"/>
      <c r="R416" s="232"/>
      <c r="S416" s="232"/>
      <c r="T416" s="232"/>
      <c r="U416" s="232"/>
      <c r="V416" s="232"/>
      <c r="W416" s="232"/>
      <c r="X416" s="232"/>
      <c r="Y416" s="232"/>
      <c r="Z416" s="212"/>
      <c r="AA416" s="212"/>
      <c r="AB416" s="212"/>
      <c r="AC416" s="212"/>
      <c r="AD416" s="212"/>
      <c r="AE416" s="212"/>
      <c r="AF416" s="212"/>
      <c r="AG416" s="212" t="s">
        <v>163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>
      <c r="A417" s="229"/>
      <c r="B417" s="230"/>
      <c r="C417" s="262" t="s">
        <v>182</v>
      </c>
      <c r="D417" s="233"/>
      <c r="E417" s="234"/>
      <c r="F417" s="232"/>
      <c r="G417" s="232"/>
      <c r="H417" s="232"/>
      <c r="I417" s="232"/>
      <c r="J417" s="232"/>
      <c r="K417" s="232"/>
      <c r="L417" s="232"/>
      <c r="M417" s="232"/>
      <c r="N417" s="231"/>
      <c r="O417" s="231"/>
      <c r="P417" s="231"/>
      <c r="Q417" s="231"/>
      <c r="R417" s="232"/>
      <c r="S417" s="232"/>
      <c r="T417" s="232"/>
      <c r="U417" s="232"/>
      <c r="V417" s="232"/>
      <c r="W417" s="232"/>
      <c r="X417" s="232"/>
      <c r="Y417" s="232"/>
      <c r="Z417" s="212"/>
      <c r="AA417" s="212"/>
      <c r="AB417" s="212"/>
      <c r="AC417" s="212"/>
      <c r="AD417" s="212"/>
      <c r="AE417" s="212"/>
      <c r="AF417" s="212"/>
      <c r="AG417" s="212" t="s">
        <v>163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>
      <c r="A418" s="229"/>
      <c r="B418" s="230"/>
      <c r="C418" s="262" t="s">
        <v>183</v>
      </c>
      <c r="D418" s="233"/>
      <c r="E418" s="234">
        <v>21.2</v>
      </c>
      <c r="F418" s="232"/>
      <c r="G418" s="232"/>
      <c r="H418" s="232"/>
      <c r="I418" s="232"/>
      <c r="J418" s="232"/>
      <c r="K418" s="232"/>
      <c r="L418" s="232"/>
      <c r="M418" s="232"/>
      <c r="N418" s="231"/>
      <c r="O418" s="231"/>
      <c r="P418" s="231"/>
      <c r="Q418" s="231"/>
      <c r="R418" s="232"/>
      <c r="S418" s="232"/>
      <c r="T418" s="232"/>
      <c r="U418" s="232"/>
      <c r="V418" s="232"/>
      <c r="W418" s="232"/>
      <c r="X418" s="232"/>
      <c r="Y418" s="232"/>
      <c r="Z418" s="212"/>
      <c r="AA418" s="212"/>
      <c r="AB418" s="212"/>
      <c r="AC418" s="212"/>
      <c r="AD418" s="212"/>
      <c r="AE418" s="212"/>
      <c r="AF418" s="212"/>
      <c r="AG418" s="212" t="s">
        <v>163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>
      <c r="A419" s="229"/>
      <c r="B419" s="230"/>
      <c r="C419" s="262" t="s">
        <v>184</v>
      </c>
      <c r="D419" s="233"/>
      <c r="E419" s="234"/>
      <c r="F419" s="232"/>
      <c r="G419" s="232"/>
      <c r="H419" s="232"/>
      <c r="I419" s="232"/>
      <c r="J419" s="232"/>
      <c r="K419" s="232"/>
      <c r="L419" s="232"/>
      <c r="M419" s="232"/>
      <c r="N419" s="231"/>
      <c r="O419" s="231"/>
      <c r="P419" s="231"/>
      <c r="Q419" s="231"/>
      <c r="R419" s="232"/>
      <c r="S419" s="232"/>
      <c r="T419" s="232"/>
      <c r="U419" s="232"/>
      <c r="V419" s="232"/>
      <c r="W419" s="232"/>
      <c r="X419" s="232"/>
      <c r="Y419" s="232"/>
      <c r="Z419" s="212"/>
      <c r="AA419" s="212"/>
      <c r="AB419" s="212"/>
      <c r="AC419" s="212"/>
      <c r="AD419" s="212"/>
      <c r="AE419" s="212"/>
      <c r="AF419" s="212"/>
      <c r="AG419" s="212" t="s">
        <v>163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>
      <c r="A420" s="229"/>
      <c r="B420" s="230"/>
      <c r="C420" s="262" t="s">
        <v>185</v>
      </c>
      <c r="D420" s="233"/>
      <c r="E420" s="234">
        <v>20.7</v>
      </c>
      <c r="F420" s="232"/>
      <c r="G420" s="232"/>
      <c r="H420" s="232"/>
      <c r="I420" s="232"/>
      <c r="J420" s="232"/>
      <c r="K420" s="232"/>
      <c r="L420" s="232"/>
      <c r="M420" s="232"/>
      <c r="N420" s="231"/>
      <c r="O420" s="231"/>
      <c r="P420" s="231"/>
      <c r="Q420" s="231"/>
      <c r="R420" s="232"/>
      <c r="S420" s="232"/>
      <c r="T420" s="232"/>
      <c r="U420" s="232"/>
      <c r="V420" s="232"/>
      <c r="W420" s="232"/>
      <c r="X420" s="232"/>
      <c r="Y420" s="232"/>
      <c r="Z420" s="212"/>
      <c r="AA420" s="212"/>
      <c r="AB420" s="212"/>
      <c r="AC420" s="212"/>
      <c r="AD420" s="212"/>
      <c r="AE420" s="212"/>
      <c r="AF420" s="212"/>
      <c r="AG420" s="212" t="s">
        <v>163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ht="22.5" outlineLevel="1">
      <c r="A421" s="243">
        <v>79</v>
      </c>
      <c r="B421" s="244" t="s">
        <v>512</v>
      </c>
      <c r="C421" s="261" t="s">
        <v>513</v>
      </c>
      <c r="D421" s="245" t="s">
        <v>222</v>
      </c>
      <c r="E421" s="246">
        <v>54.9</v>
      </c>
      <c r="F421" s="247"/>
      <c r="G421" s="248">
        <f>ROUND(E421*F421,2)</f>
        <v>0</v>
      </c>
      <c r="H421" s="247"/>
      <c r="I421" s="248">
        <f>ROUND(E421*H421,2)</f>
        <v>0</v>
      </c>
      <c r="J421" s="247"/>
      <c r="K421" s="248">
        <f>ROUND(E421*J421,2)</f>
        <v>0</v>
      </c>
      <c r="L421" s="248">
        <v>21</v>
      </c>
      <c r="M421" s="248">
        <f>G421*(1+L421/100)</f>
        <v>0</v>
      </c>
      <c r="N421" s="246">
        <v>8.0000000000000007E-5</v>
      </c>
      <c r="O421" s="246">
        <f>ROUND(E421*N421,2)</f>
        <v>0</v>
      </c>
      <c r="P421" s="246">
        <v>0</v>
      </c>
      <c r="Q421" s="246">
        <f>ROUND(E421*P421,2)</f>
        <v>0</v>
      </c>
      <c r="R421" s="248"/>
      <c r="S421" s="248" t="s">
        <v>157</v>
      </c>
      <c r="T421" s="249" t="s">
        <v>158</v>
      </c>
      <c r="U421" s="232">
        <v>0.14000000000000001</v>
      </c>
      <c r="V421" s="232">
        <f>ROUND(E421*U421,2)</f>
        <v>7.69</v>
      </c>
      <c r="W421" s="232"/>
      <c r="X421" s="232" t="s">
        <v>159</v>
      </c>
      <c r="Y421" s="232" t="s">
        <v>160</v>
      </c>
      <c r="Z421" s="212"/>
      <c r="AA421" s="212"/>
      <c r="AB421" s="212"/>
      <c r="AC421" s="212"/>
      <c r="AD421" s="212"/>
      <c r="AE421" s="212"/>
      <c r="AF421" s="212"/>
      <c r="AG421" s="212" t="s">
        <v>161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2">
      <c r="A422" s="229"/>
      <c r="B422" s="230"/>
      <c r="C422" s="262" t="s">
        <v>263</v>
      </c>
      <c r="D422" s="233"/>
      <c r="E422" s="234"/>
      <c r="F422" s="232"/>
      <c r="G422" s="232"/>
      <c r="H422" s="232"/>
      <c r="I422" s="232"/>
      <c r="J422" s="232"/>
      <c r="K422" s="232"/>
      <c r="L422" s="232"/>
      <c r="M422" s="232"/>
      <c r="N422" s="231"/>
      <c r="O422" s="231"/>
      <c r="P422" s="231"/>
      <c r="Q422" s="231"/>
      <c r="R422" s="232"/>
      <c r="S422" s="232"/>
      <c r="T422" s="232"/>
      <c r="U422" s="232"/>
      <c r="V422" s="232"/>
      <c r="W422" s="232"/>
      <c r="X422" s="232"/>
      <c r="Y422" s="232"/>
      <c r="Z422" s="212"/>
      <c r="AA422" s="212"/>
      <c r="AB422" s="212"/>
      <c r="AC422" s="212"/>
      <c r="AD422" s="212"/>
      <c r="AE422" s="212"/>
      <c r="AF422" s="212"/>
      <c r="AG422" s="212" t="s">
        <v>163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>
      <c r="A423" s="229"/>
      <c r="B423" s="230"/>
      <c r="C423" s="262" t="s">
        <v>264</v>
      </c>
      <c r="D423" s="233"/>
      <c r="E423" s="234">
        <v>38.5</v>
      </c>
      <c r="F423" s="232"/>
      <c r="G423" s="232"/>
      <c r="H423" s="232"/>
      <c r="I423" s="232"/>
      <c r="J423" s="232"/>
      <c r="K423" s="232"/>
      <c r="L423" s="232"/>
      <c r="M423" s="232"/>
      <c r="N423" s="231"/>
      <c r="O423" s="231"/>
      <c r="P423" s="231"/>
      <c r="Q423" s="231"/>
      <c r="R423" s="232"/>
      <c r="S423" s="232"/>
      <c r="T423" s="232"/>
      <c r="U423" s="232"/>
      <c r="V423" s="232"/>
      <c r="W423" s="232"/>
      <c r="X423" s="232"/>
      <c r="Y423" s="232"/>
      <c r="Z423" s="212"/>
      <c r="AA423" s="212"/>
      <c r="AB423" s="212"/>
      <c r="AC423" s="212"/>
      <c r="AD423" s="212"/>
      <c r="AE423" s="212"/>
      <c r="AF423" s="212"/>
      <c r="AG423" s="212" t="s">
        <v>163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>
      <c r="A424" s="229"/>
      <c r="B424" s="230"/>
      <c r="C424" s="262" t="s">
        <v>265</v>
      </c>
      <c r="D424" s="233"/>
      <c r="E424" s="234">
        <v>-2.5</v>
      </c>
      <c r="F424" s="232"/>
      <c r="G424" s="232"/>
      <c r="H424" s="232"/>
      <c r="I424" s="232"/>
      <c r="J424" s="232"/>
      <c r="K424" s="232"/>
      <c r="L424" s="232"/>
      <c r="M424" s="232"/>
      <c r="N424" s="231"/>
      <c r="O424" s="231"/>
      <c r="P424" s="231"/>
      <c r="Q424" s="231"/>
      <c r="R424" s="232"/>
      <c r="S424" s="232"/>
      <c r="T424" s="232"/>
      <c r="U424" s="232"/>
      <c r="V424" s="232"/>
      <c r="W424" s="232"/>
      <c r="X424" s="232"/>
      <c r="Y424" s="232"/>
      <c r="Z424" s="212"/>
      <c r="AA424" s="212"/>
      <c r="AB424" s="212"/>
      <c r="AC424" s="212"/>
      <c r="AD424" s="212"/>
      <c r="AE424" s="212"/>
      <c r="AF424" s="212"/>
      <c r="AG424" s="212" t="s">
        <v>163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>
      <c r="A425" s="229"/>
      <c r="B425" s="230"/>
      <c r="C425" s="262" t="s">
        <v>182</v>
      </c>
      <c r="D425" s="233"/>
      <c r="E425" s="234"/>
      <c r="F425" s="232"/>
      <c r="G425" s="232"/>
      <c r="H425" s="232"/>
      <c r="I425" s="232"/>
      <c r="J425" s="232"/>
      <c r="K425" s="232"/>
      <c r="L425" s="232"/>
      <c r="M425" s="232"/>
      <c r="N425" s="231"/>
      <c r="O425" s="231"/>
      <c r="P425" s="231"/>
      <c r="Q425" s="231"/>
      <c r="R425" s="232"/>
      <c r="S425" s="232"/>
      <c r="T425" s="232"/>
      <c r="U425" s="232"/>
      <c r="V425" s="232"/>
      <c r="W425" s="232"/>
      <c r="X425" s="232"/>
      <c r="Y425" s="232"/>
      <c r="Z425" s="212"/>
      <c r="AA425" s="212"/>
      <c r="AB425" s="212"/>
      <c r="AC425" s="212"/>
      <c r="AD425" s="212"/>
      <c r="AE425" s="212"/>
      <c r="AF425" s="212"/>
      <c r="AG425" s="212" t="s">
        <v>163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>
      <c r="A426" s="229"/>
      <c r="B426" s="230"/>
      <c r="C426" s="262" t="s">
        <v>266</v>
      </c>
      <c r="D426" s="233"/>
      <c r="E426" s="234">
        <v>20.5</v>
      </c>
      <c r="F426" s="232"/>
      <c r="G426" s="232"/>
      <c r="H426" s="232"/>
      <c r="I426" s="232"/>
      <c r="J426" s="232"/>
      <c r="K426" s="232"/>
      <c r="L426" s="232"/>
      <c r="M426" s="232"/>
      <c r="N426" s="231"/>
      <c r="O426" s="231"/>
      <c r="P426" s="231"/>
      <c r="Q426" s="231"/>
      <c r="R426" s="232"/>
      <c r="S426" s="232"/>
      <c r="T426" s="232"/>
      <c r="U426" s="232"/>
      <c r="V426" s="232"/>
      <c r="W426" s="232"/>
      <c r="X426" s="232"/>
      <c r="Y426" s="232"/>
      <c r="Z426" s="212"/>
      <c r="AA426" s="212"/>
      <c r="AB426" s="212"/>
      <c r="AC426" s="212"/>
      <c r="AD426" s="212"/>
      <c r="AE426" s="212"/>
      <c r="AF426" s="212"/>
      <c r="AG426" s="212" t="s">
        <v>163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>
      <c r="A427" s="229"/>
      <c r="B427" s="230"/>
      <c r="C427" s="262" t="s">
        <v>267</v>
      </c>
      <c r="D427" s="233"/>
      <c r="E427" s="234">
        <v>-1.6</v>
      </c>
      <c r="F427" s="232"/>
      <c r="G427" s="232"/>
      <c r="H427" s="232"/>
      <c r="I427" s="232"/>
      <c r="J427" s="232"/>
      <c r="K427" s="232"/>
      <c r="L427" s="232"/>
      <c r="M427" s="232"/>
      <c r="N427" s="231"/>
      <c r="O427" s="231"/>
      <c r="P427" s="231"/>
      <c r="Q427" s="231"/>
      <c r="R427" s="232"/>
      <c r="S427" s="232"/>
      <c r="T427" s="232"/>
      <c r="U427" s="232"/>
      <c r="V427" s="232"/>
      <c r="W427" s="232"/>
      <c r="X427" s="232"/>
      <c r="Y427" s="232"/>
      <c r="Z427" s="212"/>
      <c r="AA427" s="212"/>
      <c r="AB427" s="212"/>
      <c r="AC427" s="212"/>
      <c r="AD427" s="212"/>
      <c r="AE427" s="212"/>
      <c r="AF427" s="212"/>
      <c r="AG427" s="212" t="s">
        <v>163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>
      <c r="A428" s="243">
        <v>80</v>
      </c>
      <c r="B428" s="244" t="s">
        <v>514</v>
      </c>
      <c r="C428" s="261" t="s">
        <v>515</v>
      </c>
      <c r="D428" s="245" t="s">
        <v>222</v>
      </c>
      <c r="E428" s="246">
        <v>18.899999999999999</v>
      </c>
      <c r="F428" s="247"/>
      <c r="G428" s="248">
        <f>ROUND(E428*F428,2)</f>
        <v>0</v>
      </c>
      <c r="H428" s="247"/>
      <c r="I428" s="248">
        <f>ROUND(E428*H428,2)</f>
        <v>0</v>
      </c>
      <c r="J428" s="247"/>
      <c r="K428" s="248">
        <f>ROUND(E428*J428,2)</f>
        <v>0</v>
      </c>
      <c r="L428" s="248">
        <v>21</v>
      </c>
      <c r="M428" s="248">
        <f>G428*(1+L428/100)</f>
        <v>0</v>
      </c>
      <c r="N428" s="246">
        <v>3.0000000000000001E-5</v>
      </c>
      <c r="O428" s="246">
        <f>ROUND(E428*N428,2)</f>
        <v>0</v>
      </c>
      <c r="P428" s="246">
        <v>0</v>
      </c>
      <c r="Q428" s="246">
        <f>ROUND(E428*P428,2)</f>
        <v>0</v>
      </c>
      <c r="R428" s="248"/>
      <c r="S428" s="248" t="s">
        <v>157</v>
      </c>
      <c r="T428" s="249" t="s">
        <v>158</v>
      </c>
      <c r="U428" s="232">
        <v>0.2</v>
      </c>
      <c r="V428" s="232">
        <f>ROUND(E428*U428,2)</f>
        <v>3.78</v>
      </c>
      <c r="W428" s="232"/>
      <c r="X428" s="232" t="s">
        <v>159</v>
      </c>
      <c r="Y428" s="232" t="s">
        <v>160</v>
      </c>
      <c r="Z428" s="212"/>
      <c r="AA428" s="212"/>
      <c r="AB428" s="212"/>
      <c r="AC428" s="212"/>
      <c r="AD428" s="212"/>
      <c r="AE428" s="212"/>
      <c r="AF428" s="212"/>
      <c r="AG428" s="212" t="s">
        <v>161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2">
      <c r="A429" s="229"/>
      <c r="B429" s="230"/>
      <c r="C429" s="262" t="s">
        <v>184</v>
      </c>
      <c r="D429" s="233"/>
      <c r="E429" s="234"/>
      <c r="F429" s="232"/>
      <c r="G429" s="232"/>
      <c r="H429" s="232"/>
      <c r="I429" s="232"/>
      <c r="J429" s="232"/>
      <c r="K429" s="232"/>
      <c r="L429" s="232"/>
      <c r="M429" s="232"/>
      <c r="N429" s="231"/>
      <c r="O429" s="231"/>
      <c r="P429" s="231"/>
      <c r="Q429" s="231"/>
      <c r="R429" s="232"/>
      <c r="S429" s="232"/>
      <c r="T429" s="232"/>
      <c r="U429" s="232"/>
      <c r="V429" s="232"/>
      <c r="W429" s="232"/>
      <c r="X429" s="232"/>
      <c r="Y429" s="232"/>
      <c r="Z429" s="212"/>
      <c r="AA429" s="212"/>
      <c r="AB429" s="212"/>
      <c r="AC429" s="212"/>
      <c r="AD429" s="212"/>
      <c r="AE429" s="212"/>
      <c r="AF429" s="212"/>
      <c r="AG429" s="212" t="s">
        <v>163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>
      <c r="A430" s="229"/>
      <c r="B430" s="230"/>
      <c r="C430" s="262" t="s">
        <v>266</v>
      </c>
      <c r="D430" s="233"/>
      <c r="E430" s="234">
        <v>20.5</v>
      </c>
      <c r="F430" s="232"/>
      <c r="G430" s="232"/>
      <c r="H430" s="232"/>
      <c r="I430" s="232"/>
      <c r="J430" s="232"/>
      <c r="K430" s="232"/>
      <c r="L430" s="232"/>
      <c r="M430" s="232"/>
      <c r="N430" s="231"/>
      <c r="O430" s="231"/>
      <c r="P430" s="231"/>
      <c r="Q430" s="231"/>
      <c r="R430" s="232"/>
      <c r="S430" s="232"/>
      <c r="T430" s="232"/>
      <c r="U430" s="232"/>
      <c r="V430" s="232"/>
      <c r="W430" s="232"/>
      <c r="X430" s="232"/>
      <c r="Y430" s="232"/>
      <c r="Z430" s="212"/>
      <c r="AA430" s="212"/>
      <c r="AB430" s="212"/>
      <c r="AC430" s="212"/>
      <c r="AD430" s="212"/>
      <c r="AE430" s="212"/>
      <c r="AF430" s="212"/>
      <c r="AG430" s="212" t="s">
        <v>163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>
      <c r="A431" s="229"/>
      <c r="B431" s="230"/>
      <c r="C431" s="262" t="s">
        <v>267</v>
      </c>
      <c r="D431" s="233"/>
      <c r="E431" s="234">
        <v>-1.6</v>
      </c>
      <c r="F431" s="232"/>
      <c r="G431" s="232"/>
      <c r="H431" s="232"/>
      <c r="I431" s="232"/>
      <c r="J431" s="232"/>
      <c r="K431" s="232"/>
      <c r="L431" s="232"/>
      <c r="M431" s="232"/>
      <c r="N431" s="231"/>
      <c r="O431" s="231"/>
      <c r="P431" s="231"/>
      <c r="Q431" s="231"/>
      <c r="R431" s="232"/>
      <c r="S431" s="232"/>
      <c r="T431" s="232"/>
      <c r="U431" s="232"/>
      <c r="V431" s="232"/>
      <c r="W431" s="232"/>
      <c r="X431" s="232"/>
      <c r="Y431" s="232"/>
      <c r="Z431" s="212"/>
      <c r="AA431" s="212"/>
      <c r="AB431" s="212"/>
      <c r="AC431" s="212"/>
      <c r="AD431" s="212"/>
      <c r="AE431" s="212"/>
      <c r="AF431" s="212"/>
      <c r="AG431" s="212" t="s">
        <v>163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ht="22.5" outlineLevel="1">
      <c r="A432" s="243">
        <v>81</v>
      </c>
      <c r="B432" s="244" t="s">
        <v>516</v>
      </c>
      <c r="C432" s="261" t="s">
        <v>517</v>
      </c>
      <c r="D432" s="245" t="s">
        <v>156</v>
      </c>
      <c r="E432" s="246">
        <v>128</v>
      </c>
      <c r="F432" s="247"/>
      <c r="G432" s="248">
        <f>ROUND(E432*F432,2)</f>
        <v>0</v>
      </c>
      <c r="H432" s="247"/>
      <c r="I432" s="248">
        <f>ROUND(E432*H432,2)</f>
        <v>0</v>
      </c>
      <c r="J432" s="247"/>
      <c r="K432" s="248">
        <f>ROUND(E432*J432,2)</f>
        <v>0</v>
      </c>
      <c r="L432" s="248">
        <v>21</v>
      </c>
      <c r="M432" s="248">
        <f>G432*(1+L432/100)</f>
        <v>0</v>
      </c>
      <c r="N432" s="246">
        <v>3.63E-3</v>
      </c>
      <c r="O432" s="246">
        <f>ROUND(E432*N432,2)</f>
        <v>0.46</v>
      </c>
      <c r="P432" s="246">
        <v>0</v>
      </c>
      <c r="Q432" s="246">
        <f>ROUND(E432*P432,2)</f>
        <v>0</v>
      </c>
      <c r="R432" s="248"/>
      <c r="S432" s="248" t="s">
        <v>157</v>
      </c>
      <c r="T432" s="249" t="s">
        <v>158</v>
      </c>
      <c r="U432" s="232">
        <v>0.38</v>
      </c>
      <c r="V432" s="232">
        <f>ROUND(E432*U432,2)</f>
        <v>48.64</v>
      </c>
      <c r="W432" s="232"/>
      <c r="X432" s="232" t="s">
        <v>159</v>
      </c>
      <c r="Y432" s="232" t="s">
        <v>160</v>
      </c>
      <c r="Z432" s="212"/>
      <c r="AA432" s="212"/>
      <c r="AB432" s="212"/>
      <c r="AC432" s="212"/>
      <c r="AD432" s="212"/>
      <c r="AE432" s="212"/>
      <c r="AF432" s="212"/>
      <c r="AG432" s="212" t="s">
        <v>161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2">
      <c r="A433" s="229"/>
      <c r="B433" s="230"/>
      <c r="C433" s="262" t="s">
        <v>518</v>
      </c>
      <c r="D433" s="233"/>
      <c r="E433" s="234"/>
      <c r="F433" s="232"/>
      <c r="G433" s="232"/>
      <c r="H433" s="232"/>
      <c r="I433" s="232"/>
      <c r="J433" s="232"/>
      <c r="K433" s="232"/>
      <c r="L433" s="232"/>
      <c r="M433" s="232"/>
      <c r="N433" s="231"/>
      <c r="O433" s="231"/>
      <c r="P433" s="231"/>
      <c r="Q433" s="231"/>
      <c r="R433" s="232"/>
      <c r="S433" s="232"/>
      <c r="T433" s="232"/>
      <c r="U433" s="232"/>
      <c r="V433" s="232"/>
      <c r="W433" s="232"/>
      <c r="X433" s="232"/>
      <c r="Y433" s="232"/>
      <c r="Z433" s="212"/>
      <c r="AA433" s="212"/>
      <c r="AB433" s="212"/>
      <c r="AC433" s="212"/>
      <c r="AD433" s="212"/>
      <c r="AE433" s="212"/>
      <c r="AF433" s="212"/>
      <c r="AG433" s="212" t="s">
        <v>163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>
      <c r="A434" s="229"/>
      <c r="B434" s="230"/>
      <c r="C434" s="262" t="s">
        <v>519</v>
      </c>
      <c r="D434" s="233"/>
      <c r="E434" s="234"/>
      <c r="F434" s="232"/>
      <c r="G434" s="232"/>
      <c r="H434" s="232"/>
      <c r="I434" s="232"/>
      <c r="J434" s="232"/>
      <c r="K434" s="232"/>
      <c r="L434" s="232"/>
      <c r="M434" s="232"/>
      <c r="N434" s="231"/>
      <c r="O434" s="231"/>
      <c r="P434" s="231"/>
      <c r="Q434" s="231"/>
      <c r="R434" s="232"/>
      <c r="S434" s="232"/>
      <c r="T434" s="232"/>
      <c r="U434" s="232"/>
      <c r="V434" s="232"/>
      <c r="W434" s="232"/>
      <c r="X434" s="232"/>
      <c r="Y434" s="232"/>
      <c r="Z434" s="212"/>
      <c r="AA434" s="212"/>
      <c r="AB434" s="212"/>
      <c r="AC434" s="212"/>
      <c r="AD434" s="212"/>
      <c r="AE434" s="212"/>
      <c r="AF434" s="212"/>
      <c r="AG434" s="212" t="s">
        <v>163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>
      <c r="A435" s="229"/>
      <c r="B435" s="230"/>
      <c r="C435" s="262" t="s">
        <v>263</v>
      </c>
      <c r="D435" s="233"/>
      <c r="E435" s="234"/>
      <c r="F435" s="232"/>
      <c r="G435" s="232"/>
      <c r="H435" s="232"/>
      <c r="I435" s="232"/>
      <c r="J435" s="232"/>
      <c r="K435" s="232"/>
      <c r="L435" s="232"/>
      <c r="M435" s="232"/>
      <c r="N435" s="231"/>
      <c r="O435" s="231"/>
      <c r="P435" s="231"/>
      <c r="Q435" s="231"/>
      <c r="R435" s="232"/>
      <c r="S435" s="232"/>
      <c r="T435" s="232"/>
      <c r="U435" s="232"/>
      <c r="V435" s="232"/>
      <c r="W435" s="232"/>
      <c r="X435" s="232"/>
      <c r="Y435" s="232"/>
      <c r="Z435" s="212"/>
      <c r="AA435" s="212"/>
      <c r="AB435" s="212"/>
      <c r="AC435" s="212"/>
      <c r="AD435" s="212"/>
      <c r="AE435" s="212"/>
      <c r="AF435" s="212"/>
      <c r="AG435" s="212" t="s">
        <v>163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>
      <c r="A436" s="229"/>
      <c r="B436" s="230"/>
      <c r="C436" s="262" t="s">
        <v>180</v>
      </c>
      <c r="D436" s="233"/>
      <c r="E436" s="234">
        <v>86.1</v>
      </c>
      <c r="F436" s="232"/>
      <c r="G436" s="232"/>
      <c r="H436" s="232"/>
      <c r="I436" s="232"/>
      <c r="J436" s="232"/>
      <c r="K436" s="232"/>
      <c r="L436" s="232"/>
      <c r="M436" s="232"/>
      <c r="N436" s="231"/>
      <c r="O436" s="231"/>
      <c r="P436" s="231"/>
      <c r="Q436" s="231"/>
      <c r="R436" s="232"/>
      <c r="S436" s="232"/>
      <c r="T436" s="232"/>
      <c r="U436" s="232"/>
      <c r="V436" s="232"/>
      <c r="W436" s="232"/>
      <c r="X436" s="232"/>
      <c r="Y436" s="232"/>
      <c r="Z436" s="212"/>
      <c r="AA436" s="212"/>
      <c r="AB436" s="212"/>
      <c r="AC436" s="212"/>
      <c r="AD436" s="212"/>
      <c r="AE436" s="212"/>
      <c r="AF436" s="212"/>
      <c r="AG436" s="212" t="s">
        <v>163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>
      <c r="A437" s="229"/>
      <c r="B437" s="230"/>
      <c r="C437" s="262" t="s">
        <v>182</v>
      </c>
      <c r="D437" s="233"/>
      <c r="E437" s="234"/>
      <c r="F437" s="232"/>
      <c r="G437" s="232"/>
      <c r="H437" s="232"/>
      <c r="I437" s="232"/>
      <c r="J437" s="232"/>
      <c r="K437" s="232"/>
      <c r="L437" s="232"/>
      <c r="M437" s="232"/>
      <c r="N437" s="231"/>
      <c r="O437" s="231"/>
      <c r="P437" s="231"/>
      <c r="Q437" s="231"/>
      <c r="R437" s="232"/>
      <c r="S437" s="232"/>
      <c r="T437" s="232"/>
      <c r="U437" s="232"/>
      <c r="V437" s="232"/>
      <c r="W437" s="232"/>
      <c r="X437" s="232"/>
      <c r="Y437" s="232"/>
      <c r="Z437" s="212"/>
      <c r="AA437" s="212"/>
      <c r="AB437" s="212"/>
      <c r="AC437" s="212"/>
      <c r="AD437" s="212"/>
      <c r="AE437" s="212"/>
      <c r="AF437" s="212"/>
      <c r="AG437" s="212" t="s">
        <v>163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>
      <c r="A438" s="229"/>
      <c r="B438" s="230"/>
      <c r="C438" s="262" t="s">
        <v>183</v>
      </c>
      <c r="D438" s="233"/>
      <c r="E438" s="234">
        <v>21.2</v>
      </c>
      <c r="F438" s="232"/>
      <c r="G438" s="232"/>
      <c r="H438" s="232"/>
      <c r="I438" s="232"/>
      <c r="J438" s="232"/>
      <c r="K438" s="232"/>
      <c r="L438" s="232"/>
      <c r="M438" s="232"/>
      <c r="N438" s="231"/>
      <c r="O438" s="231"/>
      <c r="P438" s="231"/>
      <c r="Q438" s="231"/>
      <c r="R438" s="232"/>
      <c r="S438" s="232"/>
      <c r="T438" s="232"/>
      <c r="U438" s="232"/>
      <c r="V438" s="232"/>
      <c r="W438" s="232"/>
      <c r="X438" s="232"/>
      <c r="Y438" s="232"/>
      <c r="Z438" s="212"/>
      <c r="AA438" s="212"/>
      <c r="AB438" s="212"/>
      <c r="AC438" s="212"/>
      <c r="AD438" s="212"/>
      <c r="AE438" s="212"/>
      <c r="AF438" s="212"/>
      <c r="AG438" s="212" t="s">
        <v>163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>
      <c r="A439" s="229"/>
      <c r="B439" s="230"/>
      <c r="C439" s="262" t="s">
        <v>184</v>
      </c>
      <c r="D439" s="233"/>
      <c r="E439" s="234"/>
      <c r="F439" s="232"/>
      <c r="G439" s="232"/>
      <c r="H439" s="232"/>
      <c r="I439" s="232"/>
      <c r="J439" s="232"/>
      <c r="K439" s="232"/>
      <c r="L439" s="232"/>
      <c r="M439" s="232"/>
      <c r="N439" s="231"/>
      <c r="O439" s="231"/>
      <c r="P439" s="231"/>
      <c r="Q439" s="231"/>
      <c r="R439" s="232"/>
      <c r="S439" s="232"/>
      <c r="T439" s="232"/>
      <c r="U439" s="232"/>
      <c r="V439" s="232"/>
      <c r="W439" s="232"/>
      <c r="X439" s="232"/>
      <c r="Y439" s="232"/>
      <c r="Z439" s="212"/>
      <c r="AA439" s="212"/>
      <c r="AB439" s="212"/>
      <c r="AC439" s="212"/>
      <c r="AD439" s="212"/>
      <c r="AE439" s="212"/>
      <c r="AF439" s="212"/>
      <c r="AG439" s="212" t="s">
        <v>163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>
      <c r="A440" s="229"/>
      <c r="B440" s="230"/>
      <c r="C440" s="262" t="s">
        <v>185</v>
      </c>
      <c r="D440" s="233"/>
      <c r="E440" s="234">
        <v>20.7</v>
      </c>
      <c r="F440" s="232"/>
      <c r="G440" s="232"/>
      <c r="H440" s="232"/>
      <c r="I440" s="232"/>
      <c r="J440" s="232"/>
      <c r="K440" s="232"/>
      <c r="L440" s="232"/>
      <c r="M440" s="232"/>
      <c r="N440" s="231"/>
      <c r="O440" s="231"/>
      <c r="P440" s="231"/>
      <c r="Q440" s="231"/>
      <c r="R440" s="232"/>
      <c r="S440" s="232"/>
      <c r="T440" s="232"/>
      <c r="U440" s="232"/>
      <c r="V440" s="232"/>
      <c r="W440" s="232"/>
      <c r="X440" s="232"/>
      <c r="Y440" s="232"/>
      <c r="Z440" s="212"/>
      <c r="AA440" s="212"/>
      <c r="AB440" s="212"/>
      <c r="AC440" s="212"/>
      <c r="AD440" s="212"/>
      <c r="AE440" s="212"/>
      <c r="AF440" s="212"/>
      <c r="AG440" s="212" t="s">
        <v>163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ht="22.5" outlineLevel="1">
      <c r="A441" s="243">
        <v>82</v>
      </c>
      <c r="B441" s="244" t="s">
        <v>520</v>
      </c>
      <c r="C441" s="261" t="s">
        <v>521</v>
      </c>
      <c r="D441" s="245" t="s">
        <v>156</v>
      </c>
      <c r="E441" s="246">
        <v>20.7</v>
      </c>
      <c r="F441" s="247"/>
      <c r="G441" s="248">
        <f>ROUND(E441*F441,2)</f>
        <v>0</v>
      </c>
      <c r="H441" s="247"/>
      <c r="I441" s="248">
        <f>ROUND(E441*H441,2)</f>
        <v>0</v>
      </c>
      <c r="J441" s="247"/>
      <c r="K441" s="248">
        <f>ROUND(E441*J441,2)</f>
        <v>0</v>
      </c>
      <c r="L441" s="248">
        <v>21</v>
      </c>
      <c r="M441" s="248">
        <f>G441*(1+L441/100)</f>
        <v>0</v>
      </c>
      <c r="N441" s="246">
        <v>1.1100000000000001E-3</v>
      </c>
      <c r="O441" s="246">
        <f>ROUND(E441*N441,2)</f>
        <v>0.02</v>
      </c>
      <c r="P441" s="246">
        <v>0</v>
      </c>
      <c r="Q441" s="246">
        <f>ROUND(E441*P441,2)</f>
        <v>0</v>
      </c>
      <c r="R441" s="248"/>
      <c r="S441" s="248" t="s">
        <v>157</v>
      </c>
      <c r="T441" s="249" t="s">
        <v>158</v>
      </c>
      <c r="U441" s="232">
        <v>0.16500000000000001</v>
      </c>
      <c r="V441" s="232">
        <f>ROUND(E441*U441,2)</f>
        <v>3.42</v>
      </c>
      <c r="W441" s="232"/>
      <c r="X441" s="232" t="s">
        <v>159</v>
      </c>
      <c r="Y441" s="232" t="s">
        <v>160</v>
      </c>
      <c r="Z441" s="212"/>
      <c r="AA441" s="212"/>
      <c r="AB441" s="212"/>
      <c r="AC441" s="212"/>
      <c r="AD441" s="212"/>
      <c r="AE441" s="212"/>
      <c r="AF441" s="212"/>
      <c r="AG441" s="212" t="s">
        <v>161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2">
      <c r="A442" s="229"/>
      <c r="B442" s="230"/>
      <c r="C442" s="262" t="s">
        <v>522</v>
      </c>
      <c r="D442" s="233"/>
      <c r="E442" s="234"/>
      <c r="F442" s="232"/>
      <c r="G442" s="232"/>
      <c r="H442" s="232"/>
      <c r="I442" s="232"/>
      <c r="J442" s="232"/>
      <c r="K442" s="232"/>
      <c r="L442" s="232"/>
      <c r="M442" s="232"/>
      <c r="N442" s="231"/>
      <c r="O442" s="231"/>
      <c r="P442" s="231"/>
      <c r="Q442" s="231"/>
      <c r="R442" s="232"/>
      <c r="S442" s="232"/>
      <c r="T442" s="232"/>
      <c r="U442" s="232"/>
      <c r="V442" s="232"/>
      <c r="W442" s="232"/>
      <c r="X442" s="232"/>
      <c r="Y442" s="232"/>
      <c r="Z442" s="212"/>
      <c r="AA442" s="212"/>
      <c r="AB442" s="212"/>
      <c r="AC442" s="212"/>
      <c r="AD442" s="212"/>
      <c r="AE442" s="212"/>
      <c r="AF442" s="212"/>
      <c r="AG442" s="212" t="s">
        <v>163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>
      <c r="A443" s="229"/>
      <c r="B443" s="230"/>
      <c r="C443" s="262" t="s">
        <v>184</v>
      </c>
      <c r="D443" s="233"/>
      <c r="E443" s="234"/>
      <c r="F443" s="232"/>
      <c r="G443" s="232"/>
      <c r="H443" s="232"/>
      <c r="I443" s="232"/>
      <c r="J443" s="232"/>
      <c r="K443" s="232"/>
      <c r="L443" s="232"/>
      <c r="M443" s="232"/>
      <c r="N443" s="231"/>
      <c r="O443" s="231"/>
      <c r="P443" s="231"/>
      <c r="Q443" s="231"/>
      <c r="R443" s="232"/>
      <c r="S443" s="232"/>
      <c r="T443" s="232"/>
      <c r="U443" s="232"/>
      <c r="V443" s="232"/>
      <c r="W443" s="232"/>
      <c r="X443" s="232"/>
      <c r="Y443" s="232"/>
      <c r="Z443" s="212"/>
      <c r="AA443" s="212"/>
      <c r="AB443" s="212"/>
      <c r="AC443" s="212"/>
      <c r="AD443" s="212"/>
      <c r="AE443" s="212"/>
      <c r="AF443" s="212"/>
      <c r="AG443" s="212" t="s">
        <v>163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>
      <c r="A444" s="229"/>
      <c r="B444" s="230"/>
      <c r="C444" s="262" t="s">
        <v>185</v>
      </c>
      <c r="D444" s="233"/>
      <c r="E444" s="234">
        <v>20.7</v>
      </c>
      <c r="F444" s="232"/>
      <c r="G444" s="232"/>
      <c r="H444" s="232"/>
      <c r="I444" s="232"/>
      <c r="J444" s="232"/>
      <c r="K444" s="232"/>
      <c r="L444" s="232"/>
      <c r="M444" s="232"/>
      <c r="N444" s="231"/>
      <c r="O444" s="231"/>
      <c r="P444" s="231"/>
      <c r="Q444" s="231"/>
      <c r="R444" s="232"/>
      <c r="S444" s="232"/>
      <c r="T444" s="232"/>
      <c r="U444" s="232"/>
      <c r="V444" s="232"/>
      <c r="W444" s="232"/>
      <c r="X444" s="232"/>
      <c r="Y444" s="232"/>
      <c r="Z444" s="212"/>
      <c r="AA444" s="212"/>
      <c r="AB444" s="212"/>
      <c r="AC444" s="212"/>
      <c r="AD444" s="212"/>
      <c r="AE444" s="212"/>
      <c r="AF444" s="212"/>
      <c r="AG444" s="212" t="s">
        <v>163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>
      <c r="A445" s="250">
        <v>83</v>
      </c>
      <c r="B445" s="251" t="s">
        <v>523</v>
      </c>
      <c r="C445" s="263" t="s">
        <v>524</v>
      </c>
      <c r="D445" s="252" t="s">
        <v>307</v>
      </c>
      <c r="E445" s="253">
        <v>0.49258000000000002</v>
      </c>
      <c r="F445" s="254"/>
      <c r="G445" s="255">
        <f>ROUND(E445*F445,2)</f>
        <v>0</v>
      </c>
      <c r="H445" s="254"/>
      <c r="I445" s="255">
        <f>ROUND(E445*H445,2)</f>
        <v>0</v>
      </c>
      <c r="J445" s="254"/>
      <c r="K445" s="255">
        <f>ROUND(E445*J445,2)</f>
        <v>0</v>
      </c>
      <c r="L445" s="255">
        <v>21</v>
      </c>
      <c r="M445" s="255">
        <f>G445*(1+L445/100)</f>
        <v>0</v>
      </c>
      <c r="N445" s="253">
        <v>0</v>
      </c>
      <c r="O445" s="253">
        <f>ROUND(E445*N445,2)</f>
        <v>0</v>
      </c>
      <c r="P445" s="253">
        <v>0</v>
      </c>
      <c r="Q445" s="253">
        <f>ROUND(E445*P445,2)</f>
        <v>0</v>
      </c>
      <c r="R445" s="255"/>
      <c r="S445" s="255" t="s">
        <v>157</v>
      </c>
      <c r="T445" s="256" t="s">
        <v>158</v>
      </c>
      <c r="U445" s="232">
        <v>1.091</v>
      </c>
      <c r="V445" s="232">
        <f>ROUND(E445*U445,2)</f>
        <v>0.54</v>
      </c>
      <c r="W445" s="232"/>
      <c r="X445" s="232" t="s">
        <v>329</v>
      </c>
      <c r="Y445" s="232" t="s">
        <v>160</v>
      </c>
      <c r="Z445" s="212"/>
      <c r="AA445" s="212"/>
      <c r="AB445" s="212"/>
      <c r="AC445" s="212"/>
      <c r="AD445" s="212"/>
      <c r="AE445" s="212"/>
      <c r="AF445" s="212"/>
      <c r="AG445" s="212" t="s">
        <v>330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>
      <c r="A446" s="236" t="s">
        <v>152</v>
      </c>
      <c r="B446" s="237" t="s">
        <v>113</v>
      </c>
      <c r="C446" s="260" t="s">
        <v>114</v>
      </c>
      <c r="D446" s="238"/>
      <c r="E446" s="239"/>
      <c r="F446" s="240"/>
      <c r="G446" s="240">
        <f>SUMIF(AG447:AG453,"&lt;&gt;NOR",G447:G453)</f>
        <v>0</v>
      </c>
      <c r="H446" s="240"/>
      <c r="I446" s="240">
        <f>SUM(I447:I453)</f>
        <v>0</v>
      </c>
      <c r="J446" s="240"/>
      <c r="K446" s="240">
        <f>SUM(K447:K453)</f>
        <v>0</v>
      </c>
      <c r="L446" s="240"/>
      <c r="M446" s="240">
        <f>SUM(M447:M453)</f>
        <v>0</v>
      </c>
      <c r="N446" s="239"/>
      <c r="O446" s="239">
        <f>SUM(O447:O453)</f>
        <v>0</v>
      </c>
      <c r="P446" s="239"/>
      <c r="Q446" s="239">
        <f>SUM(Q447:Q453)</f>
        <v>0</v>
      </c>
      <c r="R446" s="240"/>
      <c r="S446" s="240"/>
      <c r="T446" s="241"/>
      <c r="U446" s="235"/>
      <c r="V446" s="235">
        <f>SUM(V447:V453)</f>
        <v>1.99</v>
      </c>
      <c r="W446" s="235"/>
      <c r="X446" s="235"/>
      <c r="Y446" s="235"/>
      <c r="AG446" t="s">
        <v>153</v>
      </c>
    </row>
    <row r="447" spans="1:60" outlineLevel="1">
      <c r="A447" s="243">
        <v>84</v>
      </c>
      <c r="B447" s="244" t="s">
        <v>525</v>
      </c>
      <c r="C447" s="261" t="s">
        <v>526</v>
      </c>
      <c r="D447" s="245" t="s">
        <v>156</v>
      </c>
      <c r="E447" s="246">
        <v>8</v>
      </c>
      <c r="F447" s="247"/>
      <c r="G447" s="248">
        <f>ROUND(E447*F447,2)</f>
        <v>0</v>
      </c>
      <c r="H447" s="247"/>
      <c r="I447" s="248">
        <f>ROUND(E447*H447,2)</f>
        <v>0</v>
      </c>
      <c r="J447" s="247"/>
      <c r="K447" s="248">
        <f>ROUND(E447*J447,2)</f>
        <v>0</v>
      </c>
      <c r="L447" s="248">
        <v>21</v>
      </c>
      <c r="M447" s="248">
        <f>G447*(1+L447/100)</f>
        <v>0</v>
      </c>
      <c r="N447" s="246">
        <v>2.2000000000000001E-4</v>
      </c>
      <c r="O447" s="246">
        <f>ROUND(E447*N447,2)</f>
        <v>0</v>
      </c>
      <c r="P447" s="246">
        <v>0</v>
      </c>
      <c r="Q447" s="246">
        <f>ROUND(E447*P447,2)</f>
        <v>0</v>
      </c>
      <c r="R447" s="248"/>
      <c r="S447" s="248" t="s">
        <v>157</v>
      </c>
      <c r="T447" s="249" t="s">
        <v>158</v>
      </c>
      <c r="U447" s="232">
        <v>0.09</v>
      </c>
      <c r="V447" s="232">
        <f>ROUND(E447*U447,2)</f>
        <v>0.72</v>
      </c>
      <c r="W447" s="232"/>
      <c r="X447" s="232" t="s">
        <v>159</v>
      </c>
      <c r="Y447" s="232" t="s">
        <v>160</v>
      </c>
      <c r="Z447" s="212"/>
      <c r="AA447" s="212"/>
      <c r="AB447" s="212"/>
      <c r="AC447" s="212"/>
      <c r="AD447" s="212"/>
      <c r="AE447" s="212"/>
      <c r="AF447" s="212"/>
      <c r="AG447" s="212" t="s">
        <v>161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2">
      <c r="A448" s="229"/>
      <c r="B448" s="230"/>
      <c r="C448" s="262" t="s">
        <v>527</v>
      </c>
      <c r="D448" s="233"/>
      <c r="E448" s="234"/>
      <c r="F448" s="232"/>
      <c r="G448" s="232"/>
      <c r="H448" s="232"/>
      <c r="I448" s="232"/>
      <c r="J448" s="232"/>
      <c r="K448" s="232"/>
      <c r="L448" s="232"/>
      <c r="M448" s="232"/>
      <c r="N448" s="231"/>
      <c r="O448" s="231"/>
      <c r="P448" s="231"/>
      <c r="Q448" s="231"/>
      <c r="R448" s="232"/>
      <c r="S448" s="232"/>
      <c r="T448" s="232"/>
      <c r="U448" s="232"/>
      <c r="V448" s="232"/>
      <c r="W448" s="232"/>
      <c r="X448" s="232"/>
      <c r="Y448" s="232"/>
      <c r="Z448" s="212"/>
      <c r="AA448" s="212"/>
      <c r="AB448" s="212"/>
      <c r="AC448" s="212"/>
      <c r="AD448" s="212"/>
      <c r="AE448" s="212"/>
      <c r="AF448" s="212"/>
      <c r="AG448" s="212" t="s">
        <v>163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>
      <c r="A449" s="229"/>
      <c r="B449" s="230"/>
      <c r="C449" s="262" t="s">
        <v>528</v>
      </c>
      <c r="D449" s="233"/>
      <c r="E449" s="234">
        <v>5</v>
      </c>
      <c r="F449" s="232"/>
      <c r="G449" s="232"/>
      <c r="H449" s="232"/>
      <c r="I449" s="232"/>
      <c r="J449" s="232"/>
      <c r="K449" s="232"/>
      <c r="L449" s="232"/>
      <c r="M449" s="232"/>
      <c r="N449" s="231"/>
      <c r="O449" s="231"/>
      <c r="P449" s="231"/>
      <c r="Q449" s="231"/>
      <c r="R449" s="232"/>
      <c r="S449" s="232"/>
      <c r="T449" s="232"/>
      <c r="U449" s="232"/>
      <c r="V449" s="232"/>
      <c r="W449" s="232"/>
      <c r="X449" s="232"/>
      <c r="Y449" s="232"/>
      <c r="Z449" s="212"/>
      <c r="AA449" s="212"/>
      <c r="AB449" s="212"/>
      <c r="AC449" s="212"/>
      <c r="AD449" s="212"/>
      <c r="AE449" s="212"/>
      <c r="AF449" s="212"/>
      <c r="AG449" s="212" t="s">
        <v>163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3">
      <c r="A450" s="229"/>
      <c r="B450" s="230"/>
      <c r="C450" s="262" t="s">
        <v>529</v>
      </c>
      <c r="D450" s="233"/>
      <c r="E450" s="234">
        <v>3</v>
      </c>
      <c r="F450" s="232"/>
      <c r="G450" s="232"/>
      <c r="H450" s="232"/>
      <c r="I450" s="232"/>
      <c r="J450" s="232"/>
      <c r="K450" s="232"/>
      <c r="L450" s="232"/>
      <c r="M450" s="232"/>
      <c r="N450" s="231"/>
      <c r="O450" s="231"/>
      <c r="P450" s="231"/>
      <c r="Q450" s="231"/>
      <c r="R450" s="232"/>
      <c r="S450" s="232"/>
      <c r="T450" s="232"/>
      <c r="U450" s="232"/>
      <c r="V450" s="232"/>
      <c r="W450" s="232"/>
      <c r="X450" s="232"/>
      <c r="Y450" s="232"/>
      <c r="Z450" s="212"/>
      <c r="AA450" s="212"/>
      <c r="AB450" s="212"/>
      <c r="AC450" s="212"/>
      <c r="AD450" s="212"/>
      <c r="AE450" s="212"/>
      <c r="AF450" s="212"/>
      <c r="AG450" s="212" t="s">
        <v>163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>
      <c r="A451" s="243">
        <v>85</v>
      </c>
      <c r="B451" s="244" t="s">
        <v>530</v>
      </c>
      <c r="C451" s="261" t="s">
        <v>531</v>
      </c>
      <c r="D451" s="245" t="s">
        <v>156</v>
      </c>
      <c r="E451" s="246">
        <v>7.4645999999999999</v>
      </c>
      <c r="F451" s="247"/>
      <c r="G451" s="248">
        <f>ROUND(E451*F451,2)</f>
        <v>0</v>
      </c>
      <c r="H451" s="247"/>
      <c r="I451" s="248">
        <f>ROUND(E451*H451,2)</f>
        <v>0</v>
      </c>
      <c r="J451" s="247"/>
      <c r="K451" s="248">
        <f>ROUND(E451*J451,2)</f>
        <v>0</v>
      </c>
      <c r="L451" s="248">
        <v>21</v>
      </c>
      <c r="M451" s="248">
        <f>G451*(1+L451/100)</f>
        <v>0</v>
      </c>
      <c r="N451" s="246">
        <v>2.4000000000000001E-4</v>
      </c>
      <c r="O451" s="246">
        <f>ROUND(E451*N451,2)</f>
        <v>0</v>
      </c>
      <c r="P451" s="246">
        <v>0</v>
      </c>
      <c r="Q451" s="246">
        <f>ROUND(E451*P451,2)</f>
        <v>0</v>
      </c>
      <c r="R451" s="248"/>
      <c r="S451" s="248" t="s">
        <v>157</v>
      </c>
      <c r="T451" s="249" t="s">
        <v>158</v>
      </c>
      <c r="U451" s="232">
        <v>0.17</v>
      </c>
      <c r="V451" s="232">
        <f>ROUND(E451*U451,2)</f>
        <v>1.27</v>
      </c>
      <c r="W451" s="232"/>
      <c r="X451" s="232" t="s">
        <v>159</v>
      </c>
      <c r="Y451" s="232" t="s">
        <v>160</v>
      </c>
      <c r="Z451" s="212"/>
      <c r="AA451" s="212"/>
      <c r="AB451" s="212"/>
      <c r="AC451" s="212"/>
      <c r="AD451" s="212"/>
      <c r="AE451" s="212"/>
      <c r="AF451" s="212"/>
      <c r="AG451" s="212" t="s">
        <v>161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ht="22.5" outlineLevel="2">
      <c r="A452" s="229"/>
      <c r="B452" s="230"/>
      <c r="C452" s="262" t="s">
        <v>532</v>
      </c>
      <c r="D452" s="233"/>
      <c r="E452" s="234"/>
      <c r="F452" s="232"/>
      <c r="G452" s="232"/>
      <c r="H452" s="232"/>
      <c r="I452" s="232"/>
      <c r="J452" s="232"/>
      <c r="K452" s="232"/>
      <c r="L452" s="232"/>
      <c r="M452" s="232"/>
      <c r="N452" s="231"/>
      <c r="O452" s="231"/>
      <c r="P452" s="231"/>
      <c r="Q452" s="231"/>
      <c r="R452" s="232"/>
      <c r="S452" s="232"/>
      <c r="T452" s="232"/>
      <c r="U452" s="232"/>
      <c r="V452" s="232"/>
      <c r="W452" s="232"/>
      <c r="X452" s="232"/>
      <c r="Y452" s="232"/>
      <c r="Z452" s="212"/>
      <c r="AA452" s="212"/>
      <c r="AB452" s="212"/>
      <c r="AC452" s="212"/>
      <c r="AD452" s="212"/>
      <c r="AE452" s="212"/>
      <c r="AF452" s="212"/>
      <c r="AG452" s="212" t="s">
        <v>163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3">
      <c r="A453" s="229"/>
      <c r="B453" s="230"/>
      <c r="C453" s="262" t="s">
        <v>533</v>
      </c>
      <c r="D453" s="233"/>
      <c r="E453" s="234">
        <v>7.4645999999999999</v>
      </c>
      <c r="F453" s="232"/>
      <c r="G453" s="232"/>
      <c r="H453" s="232"/>
      <c r="I453" s="232"/>
      <c r="J453" s="232"/>
      <c r="K453" s="232"/>
      <c r="L453" s="232"/>
      <c r="M453" s="232"/>
      <c r="N453" s="231"/>
      <c r="O453" s="231"/>
      <c r="P453" s="231"/>
      <c r="Q453" s="231"/>
      <c r="R453" s="232"/>
      <c r="S453" s="232"/>
      <c r="T453" s="232"/>
      <c r="U453" s="232"/>
      <c r="V453" s="232"/>
      <c r="W453" s="232"/>
      <c r="X453" s="232"/>
      <c r="Y453" s="232"/>
      <c r="Z453" s="212"/>
      <c r="AA453" s="212"/>
      <c r="AB453" s="212"/>
      <c r="AC453" s="212"/>
      <c r="AD453" s="212"/>
      <c r="AE453" s="212"/>
      <c r="AF453" s="212"/>
      <c r="AG453" s="212" t="s">
        <v>163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>
      <c r="A454" s="236" t="s">
        <v>152</v>
      </c>
      <c r="B454" s="237" t="s">
        <v>115</v>
      </c>
      <c r="C454" s="260" t="s">
        <v>116</v>
      </c>
      <c r="D454" s="238"/>
      <c r="E454" s="239"/>
      <c r="F454" s="240"/>
      <c r="G454" s="240">
        <f>SUMIF(AG455:AG472,"&lt;&gt;NOR",G455:G472)</f>
        <v>0</v>
      </c>
      <c r="H454" s="240"/>
      <c r="I454" s="240">
        <f>SUM(I455:I472)</f>
        <v>0</v>
      </c>
      <c r="J454" s="240"/>
      <c r="K454" s="240">
        <f>SUM(K455:K472)</f>
        <v>0</v>
      </c>
      <c r="L454" s="240"/>
      <c r="M454" s="240">
        <f>SUM(M455:M472)</f>
        <v>0</v>
      </c>
      <c r="N454" s="239"/>
      <c r="O454" s="239">
        <f>SUM(O455:O472)</f>
        <v>0.14000000000000001</v>
      </c>
      <c r="P454" s="239"/>
      <c r="Q454" s="239">
        <f>SUM(Q455:Q472)</f>
        <v>0</v>
      </c>
      <c r="R454" s="240"/>
      <c r="S454" s="240"/>
      <c r="T454" s="241"/>
      <c r="U454" s="235"/>
      <c r="V454" s="235">
        <f>SUM(V455:V472)</f>
        <v>61.01</v>
      </c>
      <c r="W454" s="235"/>
      <c r="X454" s="235"/>
      <c r="Y454" s="235"/>
      <c r="AG454" t="s">
        <v>153</v>
      </c>
    </row>
    <row r="455" spans="1:60" outlineLevel="1">
      <c r="A455" s="243">
        <v>86</v>
      </c>
      <c r="B455" s="244" t="s">
        <v>534</v>
      </c>
      <c r="C455" s="261" t="s">
        <v>535</v>
      </c>
      <c r="D455" s="245" t="s">
        <v>156</v>
      </c>
      <c r="E455" s="246">
        <v>305.04500000000002</v>
      </c>
      <c r="F455" s="247"/>
      <c r="G455" s="248">
        <f>ROUND(E455*F455,2)</f>
        <v>0</v>
      </c>
      <c r="H455" s="247"/>
      <c r="I455" s="248">
        <f>ROUND(E455*H455,2)</f>
        <v>0</v>
      </c>
      <c r="J455" s="247"/>
      <c r="K455" s="248">
        <f>ROUND(E455*J455,2)</f>
        <v>0</v>
      </c>
      <c r="L455" s="248">
        <v>21</v>
      </c>
      <c r="M455" s="248">
        <f>G455*(1+L455/100)</f>
        <v>0</v>
      </c>
      <c r="N455" s="246">
        <v>1.4999999999999999E-4</v>
      </c>
      <c r="O455" s="246">
        <f>ROUND(E455*N455,2)</f>
        <v>0.05</v>
      </c>
      <c r="P455" s="246">
        <v>0</v>
      </c>
      <c r="Q455" s="246">
        <f>ROUND(E455*P455,2)</f>
        <v>0</v>
      </c>
      <c r="R455" s="248"/>
      <c r="S455" s="248" t="s">
        <v>157</v>
      </c>
      <c r="T455" s="249" t="s">
        <v>158</v>
      </c>
      <c r="U455" s="232">
        <v>0.03</v>
      </c>
      <c r="V455" s="232">
        <f>ROUND(E455*U455,2)</f>
        <v>9.15</v>
      </c>
      <c r="W455" s="232"/>
      <c r="X455" s="232" t="s">
        <v>159</v>
      </c>
      <c r="Y455" s="232" t="s">
        <v>160</v>
      </c>
      <c r="Z455" s="212"/>
      <c r="AA455" s="212"/>
      <c r="AB455" s="212"/>
      <c r="AC455" s="212"/>
      <c r="AD455" s="212"/>
      <c r="AE455" s="212"/>
      <c r="AF455" s="212"/>
      <c r="AG455" s="212" t="s">
        <v>161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2">
      <c r="A456" s="229"/>
      <c r="B456" s="230"/>
      <c r="C456" s="262" t="s">
        <v>536</v>
      </c>
      <c r="D456" s="233"/>
      <c r="E456" s="234"/>
      <c r="F456" s="232"/>
      <c r="G456" s="232"/>
      <c r="H456" s="232"/>
      <c r="I456" s="232"/>
      <c r="J456" s="232"/>
      <c r="K456" s="232"/>
      <c r="L456" s="232"/>
      <c r="M456" s="232"/>
      <c r="N456" s="231"/>
      <c r="O456" s="231"/>
      <c r="P456" s="231"/>
      <c r="Q456" s="231"/>
      <c r="R456" s="232"/>
      <c r="S456" s="232"/>
      <c r="T456" s="232"/>
      <c r="U456" s="232"/>
      <c r="V456" s="232"/>
      <c r="W456" s="232"/>
      <c r="X456" s="232"/>
      <c r="Y456" s="232"/>
      <c r="Z456" s="212"/>
      <c r="AA456" s="212"/>
      <c r="AB456" s="212"/>
      <c r="AC456" s="212"/>
      <c r="AD456" s="212"/>
      <c r="AE456" s="212"/>
      <c r="AF456" s="212"/>
      <c r="AG456" s="212" t="s">
        <v>163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>
      <c r="A457" s="229"/>
      <c r="B457" s="230"/>
      <c r="C457" s="262" t="s">
        <v>280</v>
      </c>
      <c r="D457" s="233"/>
      <c r="E457" s="234">
        <v>127.435</v>
      </c>
      <c r="F457" s="232"/>
      <c r="G457" s="232"/>
      <c r="H457" s="232"/>
      <c r="I457" s="232"/>
      <c r="J457" s="232"/>
      <c r="K457" s="232"/>
      <c r="L457" s="232"/>
      <c r="M457" s="232"/>
      <c r="N457" s="231"/>
      <c r="O457" s="231"/>
      <c r="P457" s="231"/>
      <c r="Q457" s="231"/>
      <c r="R457" s="232"/>
      <c r="S457" s="232"/>
      <c r="T457" s="232"/>
      <c r="U457" s="232"/>
      <c r="V457" s="232"/>
      <c r="W457" s="232"/>
      <c r="X457" s="232"/>
      <c r="Y457" s="232"/>
      <c r="Z457" s="212"/>
      <c r="AA457" s="212"/>
      <c r="AB457" s="212"/>
      <c r="AC457" s="212"/>
      <c r="AD457" s="212"/>
      <c r="AE457" s="212"/>
      <c r="AF457" s="212"/>
      <c r="AG457" s="212" t="s">
        <v>163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>
      <c r="A458" s="229"/>
      <c r="B458" s="230"/>
      <c r="C458" s="262" t="s">
        <v>182</v>
      </c>
      <c r="D458" s="233"/>
      <c r="E458" s="234"/>
      <c r="F458" s="232"/>
      <c r="G458" s="232"/>
      <c r="H458" s="232"/>
      <c r="I458" s="232"/>
      <c r="J458" s="232"/>
      <c r="K458" s="232"/>
      <c r="L458" s="232"/>
      <c r="M458" s="232"/>
      <c r="N458" s="231"/>
      <c r="O458" s="231"/>
      <c r="P458" s="231"/>
      <c r="Q458" s="231"/>
      <c r="R458" s="232"/>
      <c r="S458" s="232"/>
      <c r="T458" s="232"/>
      <c r="U458" s="232"/>
      <c r="V458" s="232"/>
      <c r="W458" s="232"/>
      <c r="X458" s="232"/>
      <c r="Y458" s="232"/>
      <c r="Z458" s="212"/>
      <c r="AA458" s="212"/>
      <c r="AB458" s="212"/>
      <c r="AC458" s="212"/>
      <c r="AD458" s="212"/>
      <c r="AE458" s="212"/>
      <c r="AF458" s="212"/>
      <c r="AG458" s="212" t="s">
        <v>163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>
      <c r="A459" s="229"/>
      <c r="B459" s="230"/>
      <c r="C459" s="262" t="s">
        <v>183</v>
      </c>
      <c r="D459" s="233"/>
      <c r="E459" s="234">
        <v>21.2</v>
      </c>
      <c r="F459" s="232"/>
      <c r="G459" s="232"/>
      <c r="H459" s="232"/>
      <c r="I459" s="232"/>
      <c r="J459" s="232"/>
      <c r="K459" s="232"/>
      <c r="L459" s="232"/>
      <c r="M459" s="232"/>
      <c r="N459" s="231"/>
      <c r="O459" s="231"/>
      <c r="P459" s="231"/>
      <c r="Q459" s="231"/>
      <c r="R459" s="232"/>
      <c r="S459" s="232"/>
      <c r="T459" s="232"/>
      <c r="U459" s="232"/>
      <c r="V459" s="232"/>
      <c r="W459" s="232"/>
      <c r="X459" s="232"/>
      <c r="Y459" s="232"/>
      <c r="Z459" s="212"/>
      <c r="AA459" s="212"/>
      <c r="AB459" s="212"/>
      <c r="AC459" s="212"/>
      <c r="AD459" s="212"/>
      <c r="AE459" s="212"/>
      <c r="AF459" s="212"/>
      <c r="AG459" s="212" t="s">
        <v>163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>
      <c r="A460" s="229"/>
      <c r="B460" s="230"/>
      <c r="C460" s="262" t="s">
        <v>281</v>
      </c>
      <c r="D460" s="233"/>
      <c r="E460" s="234">
        <v>67.855000000000004</v>
      </c>
      <c r="F460" s="232"/>
      <c r="G460" s="232"/>
      <c r="H460" s="232"/>
      <c r="I460" s="232"/>
      <c r="J460" s="232"/>
      <c r="K460" s="232"/>
      <c r="L460" s="232"/>
      <c r="M460" s="232"/>
      <c r="N460" s="231"/>
      <c r="O460" s="231"/>
      <c r="P460" s="231"/>
      <c r="Q460" s="231"/>
      <c r="R460" s="232"/>
      <c r="S460" s="232"/>
      <c r="T460" s="232"/>
      <c r="U460" s="232"/>
      <c r="V460" s="232"/>
      <c r="W460" s="232"/>
      <c r="X460" s="232"/>
      <c r="Y460" s="232"/>
      <c r="Z460" s="212"/>
      <c r="AA460" s="212"/>
      <c r="AB460" s="212"/>
      <c r="AC460" s="212"/>
      <c r="AD460" s="212"/>
      <c r="AE460" s="212"/>
      <c r="AF460" s="212"/>
      <c r="AG460" s="212" t="s">
        <v>163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>
      <c r="A461" s="229"/>
      <c r="B461" s="230"/>
      <c r="C461" s="262" t="s">
        <v>184</v>
      </c>
      <c r="D461" s="233"/>
      <c r="E461" s="234"/>
      <c r="F461" s="232"/>
      <c r="G461" s="232"/>
      <c r="H461" s="232"/>
      <c r="I461" s="232"/>
      <c r="J461" s="232"/>
      <c r="K461" s="232"/>
      <c r="L461" s="232"/>
      <c r="M461" s="232"/>
      <c r="N461" s="231"/>
      <c r="O461" s="231"/>
      <c r="P461" s="231"/>
      <c r="Q461" s="231"/>
      <c r="R461" s="232"/>
      <c r="S461" s="232"/>
      <c r="T461" s="232"/>
      <c r="U461" s="232"/>
      <c r="V461" s="232"/>
      <c r="W461" s="232"/>
      <c r="X461" s="232"/>
      <c r="Y461" s="232"/>
      <c r="Z461" s="212"/>
      <c r="AA461" s="212"/>
      <c r="AB461" s="212"/>
      <c r="AC461" s="212"/>
      <c r="AD461" s="212"/>
      <c r="AE461" s="212"/>
      <c r="AF461" s="212"/>
      <c r="AG461" s="212" t="s">
        <v>163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>
      <c r="A462" s="229"/>
      <c r="B462" s="230"/>
      <c r="C462" s="262" t="s">
        <v>185</v>
      </c>
      <c r="D462" s="233"/>
      <c r="E462" s="234">
        <v>20.7</v>
      </c>
      <c r="F462" s="232"/>
      <c r="G462" s="232"/>
      <c r="H462" s="232"/>
      <c r="I462" s="232"/>
      <c r="J462" s="232"/>
      <c r="K462" s="232"/>
      <c r="L462" s="232"/>
      <c r="M462" s="232"/>
      <c r="N462" s="231"/>
      <c r="O462" s="231"/>
      <c r="P462" s="231"/>
      <c r="Q462" s="231"/>
      <c r="R462" s="232"/>
      <c r="S462" s="232"/>
      <c r="T462" s="232"/>
      <c r="U462" s="232"/>
      <c r="V462" s="232"/>
      <c r="W462" s="232"/>
      <c r="X462" s="232"/>
      <c r="Y462" s="232"/>
      <c r="Z462" s="212"/>
      <c r="AA462" s="212"/>
      <c r="AB462" s="212"/>
      <c r="AC462" s="212"/>
      <c r="AD462" s="212"/>
      <c r="AE462" s="212"/>
      <c r="AF462" s="212"/>
      <c r="AG462" s="212" t="s">
        <v>163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>
      <c r="A463" s="229"/>
      <c r="B463" s="230"/>
      <c r="C463" s="262" t="s">
        <v>281</v>
      </c>
      <c r="D463" s="233"/>
      <c r="E463" s="234">
        <v>67.855000000000004</v>
      </c>
      <c r="F463" s="232"/>
      <c r="G463" s="232"/>
      <c r="H463" s="232"/>
      <c r="I463" s="232"/>
      <c r="J463" s="232"/>
      <c r="K463" s="232"/>
      <c r="L463" s="232"/>
      <c r="M463" s="232"/>
      <c r="N463" s="231"/>
      <c r="O463" s="231"/>
      <c r="P463" s="231"/>
      <c r="Q463" s="231"/>
      <c r="R463" s="232"/>
      <c r="S463" s="232"/>
      <c r="T463" s="232"/>
      <c r="U463" s="232"/>
      <c r="V463" s="232"/>
      <c r="W463" s="232"/>
      <c r="X463" s="232"/>
      <c r="Y463" s="232"/>
      <c r="Z463" s="212"/>
      <c r="AA463" s="212"/>
      <c r="AB463" s="212"/>
      <c r="AC463" s="212"/>
      <c r="AD463" s="212"/>
      <c r="AE463" s="212"/>
      <c r="AF463" s="212"/>
      <c r="AG463" s="212" t="s">
        <v>163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43">
        <v>87</v>
      </c>
      <c r="B464" s="244" t="s">
        <v>537</v>
      </c>
      <c r="C464" s="261" t="s">
        <v>538</v>
      </c>
      <c r="D464" s="245" t="s">
        <v>156</v>
      </c>
      <c r="E464" s="246">
        <v>305.04500000000002</v>
      </c>
      <c r="F464" s="247"/>
      <c r="G464" s="248">
        <f>ROUND(E464*F464,2)</f>
        <v>0</v>
      </c>
      <c r="H464" s="247"/>
      <c r="I464" s="248">
        <f>ROUND(E464*H464,2)</f>
        <v>0</v>
      </c>
      <c r="J464" s="247"/>
      <c r="K464" s="248">
        <f>ROUND(E464*J464,2)</f>
        <v>0</v>
      </c>
      <c r="L464" s="248">
        <v>21</v>
      </c>
      <c r="M464" s="248">
        <f>G464*(1+L464/100)</f>
        <v>0</v>
      </c>
      <c r="N464" s="246">
        <v>2.7999999999999998E-4</v>
      </c>
      <c r="O464" s="246">
        <f>ROUND(E464*N464,2)</f>
        <v>0.09</v>
      </c>
      <c r="P464" s="246">
        <v>0</v>
      </c>
      <c r="Q464" s="246">
        <f>ROUND(E464*P464,2)</f>
        <v>0</v>
      </c>
      <c r="R464" s="248"/>
      <c r="S464" s="248" t="s">
        <v>157</v>
      </c>
      <c r="T464" s="249" t="s">
        <v>158</v>
      </c>
      <c r="U464" s="232">
        <v>0.17</v>
      </c>
      <c r="V464" s="232">
        <f>ROUND(E464*U464,2)</f>
        <v>51.86</v>
      </c>
      <c r="W464" s="232"/>
      <c r="X464" s="232" t="s">
        <v>159</v>
      </c>
      <c r="Y464" s="232" t="s">
        <v>160</v>
      </c>
      <c r="Z464" s="212"/>
      <c r="AA464" s="212"/>
      <c r="AB464" s="212"/>
      <c r="AC464" s="212"/>
      <c r="AD464" s="212"/>
      <c r="AE464" s="212"/>
      <c r="AF464" s="212"/>
      <c r="AG464" s="212" t="s">
        <v>161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2">
      <c r="A465" s="229"/>
      <c r="B465" s="230"/>
      <c r="C465" s="262" t="s">
        <v>536</v>
      </c>
      <c r="D465" s="233"/>
      <c r="E465" s="234"/>
      <c r="F465" s="232"/>
      <c r="G465" s="232"/>
      <c r="H465" s="232"/>
      <c r="I465" s="232"/>
      <c r="J465" s="232"/>
      <c r="K465" s="232"/>
      <c r="L465" s="232"/>
      <c r="M465" s="232"/>
      <c r="N465" s="231"/>
      <c r="O465" s="231"/>
      <c r="P465" s="231"/>
      <c r="Q465" s="231"/>
      <c r="R465" s="232"/>
      <c r="S465" s="232"/>
      <c r="T465" s="232"/>
      <c r="U465" s="232"/>
      <c r="V465" s="232"/>
      <c r="W465" s="232"/>
      <c r="X465" s="232"/>
      <c r="Y465" s="232"/>
      <c r="Z465" s="212"/>
      <c r="AA465" s="212"/>
      <c r="AB465" s="212"/>
      <c r="AC465" s="212"/>
      <c r="AD465" s="212"/>
      <c r="AE465" s="212"/>
      <c r="AF465" s="212"/>
      <c r="AG465" s="212" t="s">
        <v>163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>
      <c r="A466" s="229"/>
      <c r="B466" s="230"/>
      <c r="C466" s="262" t="s">
        <v>280</v>
      </c>
      <c r="D466" s="233"/>
      <c r="E466" s="234">
        <v>127.435</v>
      </c>
      <c r="F466" s="232"/>
      <c r="G466" s="232"/>
      <c r="H466" s="232"/>
      <c r="I466" s="232"/>
      <c r="J466" s="232"/>
      <c r="K466" s="232"/>
      <c r="L466" s="232"/>
      <c r="M466" s="232"/>
      <c r="N466" s="231"/>
      <c r="O466" s="231"/>
      <c r="P466" s="231"/>
      <c r="Q466" s="231"/>
      <c r="R466" s="232"/>
      <c r="S466" s="232"/>
      <c r="T466" s="232"/>
      <c r="U466" s="232"/>
      <c r="V466" s="232"/>
      <c r="W466" s="232"/>
      <c r="X466" s="232"/>
      <c r="Y466" s="232"/>
      <c r="Z466" s="212"/>
      <c r="AA466" s="212"/>
      <c r="AB466" s="212"/>
      <c r="AC466" s="212"/>
      <c r="AD466" s="212"/>
      <c r="AE466" s="212"/>
      <c r="AF466" s="212"/>
      <c r="AG466" s="212" t="s">
        <v>163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>
      <c r="A467" s="229"/>
      <c r="B467" s="230"/>
      <c r="C467" s="262" t="s">
        <v>182</v>
      </c>
      <c r="D467" s="233"/>
      <c r="E467" s="234"/>
      <c r="F467" s="232"/>
      <c r="G467" s="232"/>
      <c r="H467" s="232"/>
      <c r="I467" s="232"/>
      <c r="J467" s="232"/>
      <c r="K467" s="232"/>
      <c r="L467" s="232"/>
      <c r="M467" s="232"/>
      <c r="N467" s="231"/>
      <c r="O467" s="231"/>
      <c r="P467" s="231"/>
      <c r="Q467" s="231"/>
      <c r="R467" s="232"/>
      <c r="S467" s="232"/>
      <c r="T467" s="232"/>
      <c r="U467" s="232"/>
      <c r="V467" s="232"/>
      <c r="W467" s="232"/>
      <c r="X467" s="232"/>
      <c r="Y467" s="232"/>
      <c r="Z467" s="212"/>
      <c r="AA467" s="212"/>
      <c r="AB467" s="212"/>
      <c r="AC467" s="212"/>
      <c r="AD467" s="212"/>
      <c r="AE467" s="212"/>
      <c r="AF467" s="212"/>
      <c r="AG467" s="212" t="s">
        <v>163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>
      <c r="A468" s="229"/>
      <c r="B468" s="230"/>
      <c r="C468" s="262" t="s">
        <v>183</v>
      </c>
      <c r="D468" s="233"/>
      <c r="E468" s="234">
        <v>21.2</v>
      </c>
      <c r="F468" s="232"/>
      <c r="G468" s="232"/>
      <c r="H468" s="232"/>
      <c r="I468" s="232"/>
      <c r="J468" s="232"/>
      <c r="K468" s="232"/>
      <c r="L468" s="232"/>
      <c r="M468" s="232"/>
      <c r="N468" s="231"/>
      <c r="O468" s="231"/>
      <c r="P468" s="231"/>
      <c r="Q468" s="231"/>
      <c r="R468" s="232"/>
      <c r="S468" s="232"/>
      <c r="T468" s="232"/>
      <c r="U468" s="232"/>
      <c r="V468" s="232"/>
      <c r="W468" s="232"/>
      <c r="X468" s="232"/>
      <c r="Y468" s="232"/>
      <c r="Z468" s="212"/>
      <c r="AA468" s="212"/>
      <c r="AB468" s="212"/>
      <c r="AC468" s="212"/>
      <c r="AD468" s="212"/>
      <c r="AE468" s="212"/>
      <c r="AF468" s="212"/>
      <c r="AG468" s="212" t="s">
        <v>163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>
      <c r="A469" s="229"/>
      <c r="B469" s="230"/>
      <c r="C469" s="262" t="s">
        <v>281</v>
      </c>
      <c r="D469" s="233"/>
      <c r="E469" s="234">
        <v>67.855000000000004</v>
      </c>
      <c r="F469" s="232"/>
      <c r="G469" s="232"/>
      <c r="H469" s="232"/>
      <c r="I469" s="232"/>
      <c r="J469" s="232"/>
      <c r="K469" s="232"/>
      <c r="L469" s="232"/>
      <c r="M469" s="232"/>
      <c r="N469" s="231"/>
      <c r="O469" s="231"/>
      <c r="P469" s="231"/>
      <c r="Q469" s="231"/>
      <c r="R469" s="232"/>
      <c r="S469" s="232"/>
      <c r="T469" s="232"/>
      <c r="U469" s="232"/>
      <c r="V469" s="232"/>
      <c r="W469" s="232"/>
      <c r="X469" s="232"/>
      <c r="Y469" s="232"/>
      <c r="Z469" s="212"/>
      <c r="AA469" s="212"/>
      <c r="AB469" s="212"/>
      <c r="AC469" s="212"/>
      <c r="AD469" s="212"/>
      <c r="AE469" s="212"/>
      <c r="AF469" s="212"/>
      <c r="AG469" s="212" t="s">
        <v>163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>
      <c r="A470" s="229"/>
      <c r="B470" s="230"/>
      <c r="C470" s="262" t="s">
        <v>184</v>
      </c>
      <c r="D470" s="233"/>
      <c r="E470" s="234"/>
      <c r="F470" s="232"/>
      <c r="G470" s="232"/>
      <c r="H470" s="232"/>
      <c r="I470" s="232"/>
      <c r="J470" s="232"/>
      <c r="K470" s="232"/>
      <c r="L470" s="232"/>
      <c r="M470" s="232"/>
      <c r="N470" s="231"/>
      <c r="O470" s="231"/>
      <c r="P470" s="231"/>
      <c r="Q470" s="231"/>
      <c r="R470" s="232"/>
      <c r="S470" s="232"/>
      <c r="T470" s="232"/>
      <c r="U470" s="232"/>
      <c r="V470" s="232"/>
      <c r="W470" s="232"/>
      <c r="X470" s="232"/>
      <c r="Y470" s="232"/>
      <c r="Z470" s="212"/>
      <c r="AA470" s="212"/>
      <c r="AB470" s="212"/>
      <c r="AC470" s="212"/>
      <c r="AD470" s="212"/>
      <c r="AE470" s="212"/>
      <c r="AF470" s="212"/>
      <c r="AG470" s="212" t="s">
        <v>163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3">
      <c r="A471" s="229"/>
      <c r="B471" s="230"/>
      <c r="C471" s="262" t="s">
        <v>185</v>
      </c>
      <c r="D471" s="233"/>
      <c r="E471" s="234">
        <v>20.7</v>
      </c>
      <c r="F471" s="232"/>
      <c r="G471" s="232"/>
      <c r="H471" s="232"/>
      <c r="I471" s="232"/>
      <c r="J471" s="232"/>
      <c r="K471" s="232"/>
      <c r="L471" s="232"/>
      <c r="M471" s="232"/>
      <c r="N471" s="231"/>
      <c r="O471" s="231"/>
      <c r="P471" s="231"/>
      <c r="Q471" s="231"/>
      <c r="R471" s="232"/>
      <c r="S471" s="232"/>
      <c r="T471" s="232"/>
      <c r="U471" s="232"/>
      <c r="V471" s="232"/>
      <c r="W471" s="232"/>
      <c r="X471" s="232"/>
      <c r="Y471" s="232"/>
      <c r="Z471" s="212"/>
      <c r="AA471" s="212"/>
      <c r="AB471" s="212"/>
      <c r="AC471" s="212"/>
      <c r="AD471" s="212"/>
      <c r="AE471" s="212"/>
      <c r="AF471" s="212"/>
      <c r="AG471" s="212" t="s">
        <v>163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3">
      <c r="A472" s="229"/>
      <c r="B472" s="230"/>
      <c r="C472" s="262" t="s">
        <v>281</v>
      </c>
      <c r="D472" s="233"/>
      <c r="E472" s="234">
        <v>67.855000000000004</v>
      </c>
      <c r="F472" s="232"/>
      <c r="G472" s="232"/>
      <c r="H472" s="232"/>
      <c r="I472" s="232"/>
      <c r="J472" s="232"/>
      <c r="K472" s="232"/>
      <c r="L472" s="232"/>
      <c r="M472" s="232"/>
      <c r="N472" s="231"/>
      <c r="O472" s="231"/>
      <c r="P472" s="231"/>
      <c r="Q472" s="231"/>
      <c r="R472" s="232"/>
      <c r="S472" s="232"/>
      <c r="T472" s="232"/>
      <c r="U472" s="232"/>
      <c r="V472" s="232"/>
      <c r="W472" s="232"/>
      <c r="X472" s="232"/>
      <c r="Y472" s="232"/>
      <c r="Z472" s="212"/>
      <c r="AA472" s="212"/>
      <c r="AB472" s="212"/>
      <c r="AC472" s="212"/>
      <c r="AD472" s="212"/>
      <c r="AE472" s="212"/>
      <c r="AF472" s="212"/>
      <c r="AG472" s="212" t="s">
        <v>163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>
      <c r="A473" s="236" t="s">
        <v>152</v>
      </c>
      <c r="B473" s="237" t="s">
        <v>117</v>
      </c>
      <c r="C473" s="260" t="s">
        <v>118</v>
      </c>
      <c r="D473" s="238"/>
      <c r="E473" s="239"/>
      <c r="F473" s="240"/>
      <c r="G473" s="240">
        <f>SUMIF(AG474:AG482,"&lt;&gt;NOR",G474:G482)</f>
        <v>0</v>
      </c>
      <c r="H473" s="240"/>
      <c r="I473" s="240">
        <f>SUM(I474:I482)</f>
        <v>0</v>
      </c>
      <c r="J473" s="240"/>
      <c r="K473" s="240">
        <f>SUM(K474:K482)</f>
        <v>0</v>
      </c>
      <c r="L473" s="240"/>
      <c r="M473" s="240">
        <f>SUM(M474:M482)</f>
        <v>0</v>
      </c>
      <c r="N473" s="239"/>
      <c r="O473" s="239">
        <f>SUM(O474:O482)</f>
        <v>0.01</v>
      </c>
      <c r="P473" s="239"/>
      <c r="Q473" s="239">
        <f>SUM(Q474:Q482)</f>
        <v>0</v>
      </c>
      <c r="R473" s="240"/>
      <c r="S473" s="240"/>
      <c r="T473" s="241"/>
      <c r="U473" s="235"/>
      <c r="V473" s="235">
        <f>SUM(V474:V482)</f>
        <v>1.98</v>
      </c>
      <c r="W473" s="235"/>
      <c r="X473" s="235"/>
      <c r="Y473" s="235"/>
      <c r="AG473" t="s">
        <v>153</v>
      </c>
    </row>
    <row r="474" spans="1:60" outlineLevel="1">
      <c r="A474" s="243">
        <v>88</v>
      </c>
      <c r="B474" s="244" t="s">
        <v>539</v>
      </c>
      <c r="C474" s="261" t="s">
        <v>540</v>
      </c>
      <c r="D474" s="245" t="s">
        <v>156</v>
      </c>
      <c r="E474" s="246">
        <v>21.715599999999998</v>
      </c>
      <c r="F474" s="247"/>
      <c r="G474" s="248">
        <f>ROUND(E474*F474,2)</f>
        <v>0</v>
      </c>
      <c r="H474" s="247"/>
      <c r="I474" s="248">
        <f>ROUND(E474*H474,2)</f>
        <v>0</v>
      </c>
      <c r="J474" s="247"/>
      <c r="K474" s="248">
        <f>ROUND(E474*J474,2)</f>
        <v>0</v>
      </c>
      <c r="L474" s="248">
        <v>21</v>
      </c>
      <c r="M474" s="248">
        <f>G474*(1+L474/100)</f>
        <v>0</v>
      </c>
      <c r="N474" s="246">
        <v>2.9999999999999997E-4</v>
      </c>
      <c r="O474" s="246">
        <f>ROUND(E474*N474,2)</f>
        <v>0.01</v>
      </c>
      <c r="P474" s="246">
        <v>0</v>
      </c>
      <c r="Q474" s="246">
        <f>ROUND(E474*P474,2)</f>
        <v>0</v>
      </c>
      <c r="R474" s="248"/>
      <c r="S474" s="248" t="s">
        <v>157</v>
      </c>
      <c r="T474" s="249" t="s">
        <v>158</v>
      </c>
      <c r="U474" s="232">
        <v>9.0999999999999998E-2</v>
      </c>
      <c r="V474" s="232">
        <f>ROUND(E474*U474,2)</f>
        <v>1.98</v>
      </c>
      <c r="W474" s="232"/>
      <c r="X474" s="232" t="s">
        <v>159</v>
      </c>
      <c r="Y474" s="232" t="s">
        <v>160</v>
      </c>
      <c r="Z474" s="212"/>
      <c r="AA474" s="212"/>
      <c r="AB474" s="212"/>
      <c r="AC474" s="212"/>
      <c r="AD474" s="212"/>
      <c r="AE474" s="212"/>
      <c r="AF474" s="212"/>
      <c r="AG474" s="212" t="s">
        <v>161</v>
      </c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2">
      <c r="A475" s="229"/>
      <c r="B475" s="230"/>
      <c r="C475" s="262" t="s">
        <v>541</v>
      </c>
      <c r="D475" s="233"/>
      <c r="E475" s="234"/>
      <c r="F475" s="232"/>
      <c r="G475" s="232"/>
      <c r="H475" s="232"/>
      <c r="I475" s="232"/>
      <c r="J475" s="232"/>
      <c r="K475" s="232"/>
      <c r="L475" s="232"/>
      <c r="M475" s="232"/>
      <c r="N475" s="231"/>
      <c r="O475" s="231"/>
      <c r="P475" s="231"/>
      <c r="Q475" s="231"/>
      <c r="R475" s="232"/>
      <c r="S475" s="232"/>
      <c r="T475" s="232"/>
      <c r="U475" s="232"/>
      <c r="V475" s="232"/>
      <c r="W475" s="232"/>
      <c r="X475" s="232"/>
      <c r="Y475" s="232"/>
      <c r="Z475" s="212"/>
      <c r="AA475" s="212"/>
      <c r="AB475" s="212"/>
      <c r="AC475" s="212"/>
      <c r="AD475" s="212"/>
      <c r="AE475" s="212"/>
      <c r="AF475" s="212"/>
      <c r="AG475" s="212" t="s">
        <v>163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>
      <c r="A476" s="229"/>
      <c r="B476" s="230"/>
      <c r="C476" s="262" t="s">
        <v>542</v>
      </c>
      <c r="D476" s="233"/>
      <c r="E476" s="234"/>
      <c r="F476" s="232"/>
      <c r="G476" s="232"/>
      <c r="H476" s="232"/>
      <c r="I476" s="232"/>
      <c r="J476" s="232"/>
      <c r="K476" s="232"/>
      <c r="L476" s="232"/>
      <c r="M476" s="232"/>
      <c r="N476" s="231"/>
      <c r="O476" s="231"/>
      <c r="P476" s="231"/>
      <c r="Q476" s="231"/>
      <c r="R476" s="232"/>
      <c r="S476" s="232"/>
      <c r="T476" s="232"/>
      <c r="U476" s="232"/>
      <c r="V476" s="232"/>
      <c r="W476" s="232"/>
      <c r="X476" s="232"/>
      <c r="Y476" s="232"/>
      <c r="Z476" s="212"/>
      <c r="AA476" s="212"/>
      <c r="AB476" s="212"/>
      <c r="AC476" s="212"/>
      <c r="AD476" s="212"/>
      <c r="AE476" s="212"/>
      <c r="AF476" s="212"/>
      <c r="AG476" s="212" t="s">
        <v>163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>
      <c r="A477" s="229"/>
      <c r="B477" s="230"/>
      <c r="C477" s="262" t="s">
        <v>543</v>
      </c>
      <c r="D477" s="233"/>
      <c r="E477" s="234">
        <v>21.715599999999998</v>
      </c>
      <c r="F477" s="232"/>
      <c r="G477" s="232"/>
      <c r="H477" s="232"/>
      <c r="I477" s="232"/>
      <c r="J477" s="232"/>
      <c r="K477" s="232"/>
      <c r="L477" s="232"/>
      <c r="M477" s="232"/>
      <c r="N477" s="231"/>
      <c r="O477" s="231"/>
      <c r="P477" s="231"/>
      <c r="Q477" s="231"/>
      <c r="R477" s="232"/>
      <c r="S477" s="232"/>
      <c r="T477" s="232"/>
      <c r="U477" s="232"/>
      <c r="V477" s="232"/>
      <c r="W477" s="232"/>
      <c r="X477" s="232"/>
      <c r="Y477" s="232"/>
      <c r="Z477" s="212"/>
      <c r="AA477" s="212"/>
      <c r="AB477" s="212"/>
      <c r="AC477" s="212"/>
      <c r="AD477" s="212"/>
      <c r="AE477" s="212"/>
      <c r="AF477" s="212"/>
      <c r="AG477" s="212" t="s">
        <v>163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>
      <c r="A478" s="243">
        <v>89</v>
      </c>
      <c r="B478" s="244" t="s">
        <v>544</v>
      </c>
      <c r="C478" s="261" t="s">
        <v>545</v>
      </c>
      <c r="D478" s="245" t="s">
        <v>188</v>
      </c>
      <c r="E478" s="246">
        <v>4</v>
      </c>
      <c r="F478" s="247"/>
      <c r="G478" s="248">
        <f>ROUND(E478*F478,2)</f>
        <v>0</v>
      </c>
      <c r="H478" s="247"/>
      <c r="I478" s="248">
        <f>ROUND(E478*H478,2)</f>
        <v>0</v>
      </c>
      <c r="J478" s="247"/>
      <c r="K478" s="248">
        <f>ROUND(E478*J478,2)</f>
        <v>0</v>
      </c>
      <c r="L478" s="248">
        <v>21</v>
      </c>
      <c r="M478" s="248">
        <f>G478*(1+L478/100)</f>
        <v>0</v>
      </c>
      <c r="N478" s="246">
        <v>2.9999999999999997E-4</v>
      </c>
      <c r="O478" s="246">
        <f>ROUND(E478*N478,2)</f>
        <v>0</v>
      </c>
      <c r="P478" s="246">
        <v>0</v>
      </c>
      <c r="Q478" s="246">
        <f>ROUND(E478*P478,2)</f>
        <v>0</v>
      </c>
      <c r="R478" s="248" t="s">
        <v>319</v>
      </c>
      <c r="S478" s="248" t="s">
        <v>157</v>
      </c>
      <c r="T478" s="249" t="s">
        <v>158</v>
      </c>
      <c r="U478" s="232">
        <v>0</v>
      </c>
      <c r="V478" s="232">
        <f>ROUND(E478*U478,2)</f>
        <v>0</v>
      </c>
      <c r="W478" s="232"/>
      <c r="X478" s="232" t="s">
        <v>320</v>
      </c>
      <c r="Y478" s="232" t="s">
        <v>160</v>
      </c>
      <c r="Z478" s="212"/>
      <c r="AA478" s="212"/>
      <c r="AB478" s="212"/>
      <c r="AC478" s="212"/>
      <c r="AD478" s="212"/>
      <c r="AE478" s="212"/>
      <c r="AF478" s="212"/>
      <c r="AG478" s="212" t="s">
        <v>321</v>
      </c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2">
      <c r="A479" s="229"/>
      <c r="B479" s="230"/>
      <c r="C479" s="262" t="s">
        <v>546</v>
      </c>
      <c r="D479" s="233"/>
      <c r="E479" s="234"/>
      <c r="F479" s="232"/>
      <c r="G479" s="232"/>
      <c r="H479" s="232"/>
      <c r="I479" s="232"/>
      <c r="J479" s="232"/>
      <c r="K479" s="232"/>
      <c r="L479" s="232"/>
      <c r="M479" s="232"/>
      <c r="N479" s="231"/>
      <c r="O479" s="231"/>
      <c r="P479" s="231"/>
      <c r="Q479" s="231"/>
      <c r="R479" s="232"/>
      <c r="S479" s="232"/>
      <c r="T479" s="232"/>
      <c r="U479" s="232"/>
      <c r="V479" s="232"/>
      <c r="W479" s="232"/>
      <c r="X479" s="232"/>
      <c r="Y479" s="232"/>
      <c r="Z479" s="212"/>
      <c r="AA479" s="212"/>
      <c r="AB479" s="212"/>
      <c r="AC479" s="212"/>
      <c r="AD479" s="212"/>
      <c r="AE479" s="212"/>
      <c r="AF479" s="212"/>
      <c r="AG479" s="212" t="s">
        <v>163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>
      <c r="A480" s="229"/>
      <c r="B480" s="230"/>
      <c r="C480" s="262" t="s">
        <v>547</v>
      </c>
      <c r="D480" s="233"/>
      <c r="E480" s="234"/>
      <c r="F480" s="232"/>
      <c r="G480" s="232"/>
      <c r="H480" s="232"/>
      <c r="I480" s="232"/>
      <c r="J480" s="232"/>
      <c r="K480" s="232"/>
      <c r="L480" s="232"/>
      <c r="M480" s="232"/>
      <c r="N480" s="231"/>
      <c r="O480" s="231"/>
      <c r="P480" s="231"/>
      <c r="Q480" s="231"/>
      <c r="R480" s="232"/>
      <c r="S480" s="232"/>
      <c r="T480" s="232"/>
      <c r="U480" s="232"/>
      <c r="V480" s="232"/>
      <c r="W480" s="232"/>
      <c r="X480" s="232"/>
      <c r="Y480" s="232"/>
      <c r="Z480" s="212"/>
      <c r="AA480" s="212"/>
      <c r="AB480" s="212"/>
      <c r="AC480" s="212"/>
      <c r="AD480" s="212"/>
      <c r="AE480" s="212"/>
      <c r="AF480" s="212"/>
      <c r="AG480" s="212" t="s">
        <v>163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>
      <c r="A481" s="229"/>
      <c r="B481" s="230"/>
      <c r="C481" s="262" t="s">
        <v>542</v>
      </c>
      <c r="D481" s="233"/>
      <c r="E481" s="234"/>
      <c r="F481" s="232"/>
      <c r="G481" s="232"/>
      <c r="H481" s="232"/>
      <c r="I481" s="232"/>
      <c r="J481" s="232"/>
      <c r="K481" s="232"/>
      <c r="L481" s="232"/>
      <c r="M481" s="232"/>
      <c r="N481" s="231"/>
      <c r="O481" s="231"/>
      <c r="P481" s="231"/>
      <c r="Q481" s="231"/>
      <c r="R481" s="232"/>
      <c r="S481" s="232"/>
      <c r="T481" s="232"/>
      <c r="U481" s="232"/>
      <c r="V481" s="232"/>
      <c r="W481" s="232"/>
      <c r="X481" s="232"/>
      <c r="Y481" s="232"/>
      <c r="Z481" s="212"/>
      <c r="AA481" s="212"/>
      <c r="AB481" s="212"/>
      <c r="AC481" s="212"/>
      <c r="AD481" s="212"/>
      <c r="AE481" s="212"/>
      <c r="AF481" s="212"/>
      <c r="AG481" s="212" t="s">
        <v>163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>
      <c r="A482" s="229"/>
      <c r="B482" s="230"/>
      <c r="C482" s="262" t="s">
        <v>548</v>
      </c>
      <c r="D482" s="233"/>
      <c r="E482" s="234">
        <v>4</v>
      </c>
      <c r="F482" s="232"/>
      <c r="G482" s="232"/>
      <c r="H482" s="232"/>
      <c r="I482" s="232"/>
      <c r="J482" s="232"/>
      <c r="K482" s="232"/>
      <c r="L482" s="232"/>
      <c r="M482" s="232"/>
      <c r="N482" s="231"/>
      <c r="O482" s="231"/>
      <c r="P482" s="231"/>
      <c r="Q482" s="231"/>
      <c r="R482" s="232"/>
      <c r="S482" s="232"/>
      <c r="T482" s="232"/>
      <c r="U482" s="232"/>
      <c r="V482" s="232"/>
      <c r="W482" s="232"/>
      <c r="X482" s="232"/>
      <c r="Y482" s="232"/>
      <c r="Z482" s="212"/>
      <c r="AA482" s="212"/>
      <c r="AB482" s="212"/>
      <c r="AC482" s="212"/>
      <c r="AD482" s="212"/>
      <c r="AE482" s="212"/>
      <c r="AF482" s="212"/>
      <c r="AG482" s="212" t="s">
        <v>163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>
      <c r="A483" s="236" t="s">
        <v>152</v>
      </c>
      <c r="B483" s="237" t="s">
        <v>119</v>
      </c>
      <c r="C483" s="260" t="s">
        <v>120</v>
      </c>
      <c r="D483" s="238"/>
      <c r="E483" s="239"/>
      <c r="F483" s="240"/>
      <c r="G483" s="240">
        <f>SUMIF(AG484:AG489,"&lt;&gt;NOR",G484:G489)</f>
        <v>0</v>
      </c>
      <c r="H483" s="240"/>
      <c r="I483" s="240">
        <f>SUM(I484:I489)</f>
        <v>0</v>
      </c>
      <c r="J483" s="240"/>
      <c r="K483" s="240">
        <f>SUM(K484:K489)</f>
        <v>0</v>
      </c>
      <c r="L483" s="240"/>
      <c r="M483" s="240">
        <f>SUM(M484:M489)</f>
        <v>0</v>
      </c>
      <c r="N483" s="239"/>
      <c r="O483" s="239">
        <f>SUM(O484:O489)</f>
        <v>0</v>
      </c>
      <c r="P483" s="239"/>
      <c r="Q483" s="239">
        <f>SUM(Q484:Q489)</f>
        <v>0</v>
      </c>
      <c r="R483" s="240"/>
      <c r="S483" s="240"/>
      <c r="T483" s="241"/>
      <c r="U483" s="235"/>
      <c r="V483" s="235">
        <f>SUM(V484:V489)</f>
        <v>0</v>
      </c>
      <c r="W483" s="235"/>
      <c r="X483" s="235"/>
      <c r="Y483" s="235"/>
      <c r="AG483" t="s">
        <v>153</v>
      </c>
    </row>
    <row r="484" spans="1:60" outlineLevel="1">
      <c r="A484" s="243">
        <v>90</v>
      </c>
      <c r="B484" s="244" t="s">
        <v>549</v>
      </c>
      <c r="C484" s="261" t="s">
        <v>550</v>
      </c>
      <c r="D484" s="245" t="s">
        <v>234</v>
      </c>
      <c r="E484" s="246">
        <v>1</v>
      </c>
      <c r="F484" s="247"/>
      <c r="G484" s="248">
        <f>ROUND(E484*F484,2)</f>
        <v>0</v>
      </c>
      <c r="H484" s="247"/>
      <c r="I484" s="248">
        <f>ROUND(E484*H484,2)</f>
        <v>0</v>
      </c>
      <c r="J484" s="247"/>
      <c r="K484" s="248">
        <f>ROUND(E484*J484,2)</f>
        <v>0</v>
      </c>
      <c r="L484" s="248">
        <v>21</v>
      </c>
      <c r="M484" s="248">
        <f>G484*(1+L484/100)</f>
        <v>0</v>
      </c>
      <c r="N484" s="246">
        <v>0</v>
      </c>
      <c r="O484" s="246">
        <f>ROUND(E484*N484,2)</f>
        <v>0</v>
      </c>
      <c r="P484" s="246">
        <v>0</v>
      </c>
      <c r="Q484" s="246">
        <f>ROUND(E484*P484,2)</f>
        <v>0</v>
      </c>
      <c r="R484" s="248"/>
      <c r="S484" s="248" t="s">
        <v>293</v>
      </c>
      <c r="T484" s="249" t="s">
        <v>294</v>
      </c>
      <c r="U484" s="232">
        <v>0</v>
      </c>
      <c r="V484" s="232">
        <f>ROUND(E484*U484,2)</f>
        <v>0</v>
      </c>
      <c r="W484" s="232"/>
      <c r="X484" s="232" t="s">
        <v>159</v>
      </c>
      <c r="Y484" s="232" t="s">
        <v>160</v>
      </c>
      <c r="Z484" s="212"/>
      <c r="AA484" s="212"/>
      <c r="AB484" s="212"/>
      <c r="AC484" s="212"/>
      <c r="AD484" s="212"/>
      <c r="AE484" s="212"/>
      <c r="AF484" s="212"/>
      <c r="AG484" s="212" t="s">
        <v>161</v>
      </c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2">
      <c r="A485" s="229"/>
      <c r="B485" s="230"/>
      <c r="C485" s="262" t="s">
        <v>551</v>
      </c>
      <c r="D485" s="233"/>
      <c r="E485" s="234"/>
      <c r="F485" s="232"/>
      <c r="G485" s="232"/>
      <c r="H485" s="232"/>
      <c r="I485" s="232"/>
      <c r="J485" s="232"/>
      <c r="K485" s="232"/>
      <c r="L485" s="232"/>
      <c r="M485" s="232"/>
      <c r="N485" s="231"/>
      <c r="O485" s="231"/>
      <c r="P485" s="231"/>
      <c r="Q485" s="231"/>
      <c r="R485" s="232"/>
      <c r="S485" s="232"/>
      <c r="T485" s="232"/>
      <c r="U485" s="232"/>
      <c r="V485" s="232"/>
      <c r="W485" s="232"/>
      <c r="X485" s="232"/>
      <c r="Y485" s="232"/>
      <c r="Z485" s="212"/>
      <c r="AA485" s="212"/>
      <c r="AB485" s="212"/>
      <c r="AC485" s="212"/>
      <c r="AD485" s="212"/>
      <c r="AE485" s="212"/>
      <c r="AF485" s="212"/>
      <c r="AG485" s="212" t="s">
        <v>163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>
      <c r="A486" s="229"/>
      <c r="B486" s="230"/>
      <c r="C486" s="262" t="s">
        <v>55</v>
      </c>
      <c r="D486" s="233"/>
      <c r="E486" s="234">
        <v>1</v>
      </c>
      <c r="F486" s="232"/>
      <c r="G486" s="232"/>
      <c r="H486" s="232"/>
      <c r="I486" s="232"/>
      <c r="J486" s="232"/>
      <c r="K486" s="232"/>
      <c r="L486" s="232"/>
      <c r="M486" s="232"/>
      <c r="N486" s="231"/>
      <c r="O486" s="231"/>
      <c r="P486" s="231"/>
      <c r="Q486" s="231"/>
      <c r="R486" s="232"/>
      <c r="S486" s="232"/>
      <c r="T486" s="232"/>
      <c r="U486" s="232"/>
      <c r="V486" s="232"/>
      <c r="W486" s="232"/>
      <c r="X486" s="232"/>
      <c r="Y486" s="232"/>
      <c r="Z486" s="212"/>
      <c r="AA486" s="212"/>
      <c r="AB486" s="212"/>
      <c r="AC486" s="212"/>
      <c r="AD486" s="212"/>
      <c r="AE486" s="212"/>
      <c r="AF486" s="212"/>
      <c r="AG486" s="212" t="s">
        <v>163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>
      <c r="A487" s="243">
        <v>91</v>
      </c>
      <c r="B487" s="244" t="s">
        <v>552</v>
      </c>
      <c r="C487" s="261" t="s">
        <v>553</v>
      </c>
      <c r="D487" s="245" t="s">
        <v>234</v>
      </c>
      <c r="E487" s="246">
        <v>1</v>
      </c>
      <c r="F487" s="247"/>
      <c r="G487" s="248">
        <f>ROUND(E487*F487,2)</f>
        <v>0</v>
      </c>
      <c r="H487" s="247"/>
      <c r="I487" s="248">
        <f>ROUND(E487*H487,2)</f>
        <v>0</v>
      </c>
      <c r="J487" s="247"/>
      <c r="K487" s="248">
        <f>ROUND(E487*J487,2)</f>
        <v>0</v>
      </c>
      <c r="L487" s="248">
        <v>21</v>
      </c>
      <c r="M487" s="248">
        <f>G487*(1+L487/100)</f>
        <v>0</v>
      </c>
      <c r="N487" s="246">
        <v>0</v>
      </c>
      <c r="O487" s="246">
        <f>ROUND(E487*N487,2)</f>
        <v>0</v>
      </c>
      <c r="P487" s="246">
        <v>0</v>
      </c>
      <c r="Q487" s="246">
        <f>ROUND(E487*P487,2)</f>
        <v>0</v>
      </c>
      <c r="R487" s="248"/>
      <c r="S487" s="248" t="s">
        <v>293</v>
      </c>
      <c r="T487" s="249" t="s">
        <v>294</v>
      </c>
      <c r="U487" s="232">
        <v>0</v>
      </c>
      <c r="V487" s="232">
        <f>ROUND(E487*U487,2)</f>
        <v>0</v>
      </c>
      <c r="W487" s="232"/>
      <c r="X487" s="232" t="s">
        <v>159</v>
      </c>
      <c r="Y487" s="232" t="s">
        <v>160</v>
      </c>
      <c r="Z487" s="212"/>
      <c r="AA487" s="212"/>
      <c r="AB487" s="212"/>
      <c r="AC487" s="212"/>
      <c r="AD487" s="212"/>
      <c r="AE487" s="212"/>
      <c r="AF487" s="212"/>
      <c r="AG487" s="212" t="s">
        <v>161</v>
      </c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2">
      <c r="A488" s="229"/>
      <c r="B488" s="230"/>
      <c r="C488" s="262" t="s">
        <v>554</v>
      </c>
      <c r="D488" s="233"/>
      <c r="E488" s="234"/>
      <c r="F488" s="232"/>
      <c r="G488" s="232"/>
      <c r="H488" s="232"/>
      <c r="I488" s="232"/>
      <c r="J488" s="232"/>
      <c r="K488" s="232"/>
      <c r="L488" s="232"/>
      <c r="M488" s="232"/>
      <c r="N488" s="231"/>
      <c r="O488" s="231"/>
      <c r="P488" s="231"/>
      <c r="Q488" s="231"/>
      <c r="R488" s="232"/>
      <c r="S488" s="232"/>
      <c r="T488" s="232"/>
      <c r="U488" s="232"/>
      <c r="V488" s="232"/>
      <c r="W488" s="232"/>
      <c r="X488" s="232"/>
      <c r="Y488" s="232"/>
      <c r="Z488" s="212"/>
      <c r="AA488" s="212"/>
      <c r="AB488" s="212"/>
      <c r="AC488" s="212"/>
      <c r="AD488" s="212"/>
      <c r="AE488" s="212"/>
      <c r="AF488" s="212"/>
      <c r="AG488" s="212" t="s">
        <v>163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3">
      <c r="A489" s="229"/>
      <c r="B489" s="230"/>
      <c r="C489" s="262" t="s">
        <v>55</v>
      </c>
      <c r="D489" s="233"/>
      <c r="E489" s="234">
        <v>1</v>
      </c>
      <c r="F489" s="232"/>
      <c r="G489" s="232"/>
      <c r="H489" s="232"/>
      <c r="I489" s="232"/>
      <c r="J489" s="232"/>
      <c r="K489" s="232"/>
      <c r="L489" s="232"/>
      <c r="M489" s="232"/>
      <c r="N489" s="231"/>
      <c r="O489" s="231"/>
      <c r="P489" s="231"/>
      <c r="Q489" s="231"/>
      <c r="R489" s="232"/>
      <c r="S489" s="232"/>
      <c r="T489" s="232"/>
      <c r="U489" s="232"/>
      <c r="V489" s="232"/>
      <c r="W489" s="232"/>
      <c r="X489" s="232"/>
      <c r="Y489" s="232"/>
      <c r="Z489" s="212"/>
      <c r="AA489" s="212"/>
      <c r="AB489" s="212"/>
      <c r="AC489" s="212"/>
      <c r="AD489" s="212"/>
      <c r="AE489" s="212"/>
      <c r="AF489" s="212"/>
      <c r="AG489" s="212" t="s">
        <v>163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>
      <c r="A490" s="236" t="s">
        <v>152</v>
      </c>
      <c r="B490" s="237" t="s">
        <v>121</v>
      </c>
      <c r="C490" s="260" t="s">
        <v>122</v>
      </c>
      <c r="D490" s="238"/>
      <c r="E490" s="239"/>
      <c r="F490" s="240"/>
      <c r="G490" s="240">
        <f>SUMIF(AG491:AG506,"&lt;&gt;NOR",G491:G506)</f>
        <v>0</v>
      </c>
      <c r="H490" s="240"/>
      <c r="I490" s="240">
        <f>SUM(I491:I506)</f>
        <v>0</v>
      </c>
      <c r="J490" s="240"/>
      <c r="K490" s="240">
        <f>SUM(K491:K506)</f>
        <v>0</v>
      </c>
      <c r="L490" s="240"/>
      <c r="M490" s="240">
        <f>SUM(M491:M506)</f>
        <v>0</v>
      </c>
      <c r="N490" s="239"/>
      <c r="O490" s="239">
        <f>SUM(O491:O506)</f>
        <v>0</v>
      </c>
      <c r="P490" s="239"/>
      <c r="Q490" s="239">
        <f>SUM(Q491:Q506)</f>
        <v>0</v>
      </c>
      <c r="R490" s="240"/>
      <c r="S490" s="240"/>
      <c r="T490" s="241"/>
      <c r="U490" s="235"/>
      <c r="V490" s="235">
        <f>SUM(V491:V506)</f>
        <v>0.12</v>
      </c>
      <c r="W490" s="235"/>
      <c r="X490" s="235"/>
      <c r="Y490" s="235"/>
      <c r="AG490" t="s">
        <v>153</v>
      </c>
    </row>
    <row r="491" spans="1:60" outlineLevel="1">
      <c r="A491" s="243">
        <v>92</v>
      </c>
      <c r="B491" s="244" t="s">
        <v>555</v>
      </c>
      <c r="C491" s="261" t="s">
        <v>556</v>
      </c>
      <c r="D491" s="245" t="s">
        <v>307</v>
      </c>
      <c r="E491" s="246">
        <v>1.196</v>
      </c>
      <c r="F491" s="247"/>
      <c r="G491" s="248">
        <f>ROUND(E491*F491,2)</f>
        <v>0</v>
      </c>
      <c r="H491" s="247"/>
      <c r="I491" s="248">
        <f>ROUND(E491*H491,2)</f>
        <v>0</v>
      </c>
      <c r="J491" s="247"/>
      <c r="K491" s="248">
        <f>ROUND(E491*J491,2)</f>
        <v>0</v>
      </c>
      <c r="L491" s="248">
        <v>21</v>
      </c>
      <c r="M491" s="248">
        <f>G491*(1+L491/100)</f>
        <v>0</v>
      </c>
      <c r="N491" s="246">
        <v>0</v>
      </c>
      <c r="O491" s="246">
        <f>ROUND(E491*N491,2)</f>
        <v>0</v>
      </c>
      <c r="P491" s="246">
        <v>0</v>
      </c>
      <c r="Q491" s="246">
        <f>ROUND(E491*P491,2)</f>
        <v>0</v>
      </c>
      <c r="R491" s="248"/>
      <c r="S491" s="248" t="s">
        <v>157</v>
      </c>
      <c r="T491" s="249" t="s">
        <v>158</v>
      </c>
      <c r="U491" s="232">
        <v>0</v>
      </c>
      <c r="V491" s="232">
        <f>ROUND(E491*U491,2)</f>
        <v>0</v>
      </c>
      <c r="W491" s="232"/>
      <c r="X491" s="232" t="s">
        <v>159</v>
      </c>
      <c r="Y491" s="232" t="s">
        <v>160</v>
      </c>
      <c r="Z491" s="212"/>
      <c r="AA491" s="212"/>
      <c r="AB491" s="212"/>
      <c r="AC491" s="212"/>
      <c r="AD491" s="212"/>
      <c r="AE491" s="212"/>
      <c r="AF491" s="212"/>
      <c r="AG491" s="212" t="s">
        <v>161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2">
      <c r="A492" s="229"/>
      <c r="B492" s="230"/>
      <c r="C492" s="264" t="s">
        <v>557</v>
      </c>
      <c r="D492" s="257"/>
      <c r="E492" s="257"/>
      <c r="F492" s="257"/>
      <c r="G492" s="257"/>
      <c r="H492" s="232"/>
      <c r="I492" s="232"/>
      <c r="J492" s="232"/>
      <c r="K492" s="232"/>
      <c r="L492" s="232"/>
      <c r="M492" s="232"/>
      <c r="N492" s="231"/>
      <c r="O492" s="231"/>
      <c r="P492" s="231"/>
      <c r="Q492" s="231"/>
      <c r="R492" s="232"/>
      <c r="S492" s="232"/>
      <c r="T492" s="232"/>
      <c r="U492" s="232"/>
      <c r="V492" s="232"/>
      <c r="W492" s="232"/>
      <c r="X492" s="232"/>
      <c r="Y492" s="232"/>
      <c r="Z492" s="212"/>
      <c r="AA492" s="212"/>
      <c r="AB492" s="212"/>
      <c r="AC492" s="212"/>
      <c r="AD492" s="212"/>
      <c r="AE492" s="212"/>
      <c r="AF492" s="212"/>
      <c r="AG492" s="212" t="s">
        <v>334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3">
      <c r="A493" s="229"/>
      <c r="B493" s="230"/>
      <c r="C493" s="265" t="s">
        <v>558</v>
      </c>
      <c r="D493" s="258"/>
      <c r="E493" s="258"/>
      <c r="F493" s="258"/>
      <c r="G493" s="258"/>
      <c r="H493" s="232"/>
      <c r="I493" s="232"/>
      <c r="J493" s="232"/>
      <c r="K493" s="232"/>
      <c r="L493" s="232"/>
      <c r="M493" s="232"/>
      <c r="N493" s="231"/>
      <c r="O493" s="231"/>
      <c r="P493" s="231"/>
      <c r="Q493" s="231"/>
      <c r="R493" s="232"/>
      <c r="S493" s="232"/>
      <c r="T493" s="232"/>
      <c r="U493" s="232"/>
      <c r="V493" s="232"/>
      <c r="W493" s="232"/>
      <c r="X493" s="232"/>
      <c r="Y493" s="232"/>
      <c r="Z493" s="212"/>
      <c r="AA493" s="212"/>
      <c r="AB493" s="212"/>
      <c r="AC493" s="212"/>
      <c r="AD493" s="212"/>
      <c r="AE493" s="212"/>
      <c r="AF493" s="212"/>
      <c r="AG493" s="212" t="s">
        <v>334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ht="22.5" outlineLevel="3">
      <c r="A494" s="229"/>
      <c r="B494" s="230"/>
      <c r="C494" s="265" t="s">
        <v>559</v>
      </c>
      <c r="D494" s="258"/>
      <c r="E494" s="258"/>
      <c r="F494" s="258"/>
      <c r="G494" s="258"/>
      <c r="H494" s="232"/>
      <c r="I494" s="232"/>
      <c r="J494" s="232"/>
      <c r="K494" s="232"/>
      <c r="L494" s="232"/>
      <c r="M494" s="232"/>
      <c r="N494" s="231"/>
      <c r="O494" s="231"/>
      <c r="P494" s="231"/>
      <c r="Q494" s="231"/>
      <c r="R494" s="232"/>
      <c r="S494" s="232"/>
      <c r="T494" s="232"/>
      <c r="U494" s="232"/>
      <c r="V494" s="232"/>
      <c r="W494" s="232"/>
      <c r="X494" s="232"/>
      <c r="Y494" s="232"/>
      <c r="Z494" s="212"/>
      <c r="AA494" s="212"/>
      <c r="AB494" s="212"/>
      <c r="AC494" s="212"/>
      <c r="AD494" s="212"/>
      <c r="AE494" s="212"/>
      <c r="AF494" s="212"/>
      <c r="AG494" s="212" t="s">
        <v>334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59" t="str">
        <f>C494</f>
        <v>- při vodorovné dopravě po vodě : vyložení na hromady na suchu nebo na přeložení na dopravní prostředek na suchu do 15 m vodorovně a současně do 4 m svisle,</v>
      </c>
      <c r="BB494" s="212"/>
      <c r="BC494" s="212"/>
      <c r="BD494" s="212"/>
      <c r="BE494" s="212"/>
      <c r="BF494" s="212"/>
      <c r="BG494" s="212"/>
      <c r="BH494" s="212"/>
    </row>
    <row r="495" spans="1:60" outlineLevel="3">
      <c r="A495" s="229"/>
      <c r="B495" s="230"/>
      <c r="C495" s="265" t="s">
        <v>560</v>
      </c>
      <c r="D495" s="258"/>
      <c r="E495" s="258"/>
      <c r="F495" s="258"/>
      <c r="G495" s="258"/>
      <c r="H495" s="232"/>
      <c r="I495" s="232"/>
      <c r="J495" s="232"/>
      <c r="K495" s="232"/>
      <c r="L495" s="232"/>
      <c r="M495" s="232"/>
      <c r="N495" s="231"/>
      <c r="O495" s="231"/>
      <c r="P495" s="231"/>
      <c r="Q495" s="231"/>
      <c r="R495" s="232"/>
      <c r="S495" s="232"/>
      <c r="T495" s="232"/>
      <c r="U495" s="232"/>
      <c r="V495" s="232"/>
      <c r="W495" s="232"/>
      <c r="X495" s="232"/>
      <c r="Y495" s="232"/>
      <c r="Z495" s="212"/>
      <c r="AA495" s="212"/>
      <c r="AB495" s="212"/>
      <c r="AC495" s="212"/>
      <c r="AD495" s="212"/>
      <c r="AE495" s="212"/>
      <c r="AF495" s="212"/>
      <c r="AG495" s="212" t="s">
        <v>334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ht="22.5" outlineLevel="2">
      <c r="A496" s="229"/>
      <c r="B496" s="230"/>
      <c r="C496" s="262" t="s">
        <v>561</v>
      </c>
      <c r="D496" s="233"/>
      <c r="E496" s="234"/>
      <c r="F496" s="232"/>
      <c r="G496" s="232"/>
      <c r="H496" s="232"/>
      <c r="I496" s="232"/>
      <c r="J496" s="232"/>
      <c r="K496" s="232"/>
      <c r="L496" s="232"/>
      <c r="M496" s="232"/>
      <c r="N496" s="231"/>
      <c r="O496" s="231"/>
      <c r="P496" s="231"/>
      <c r="Q496" s="231"/>
      <c r="R496" s="232"/>
      <c r="S496" s="232"/>
      <c r="T496" s="232"/>
      <c r="U496" s="232"/>
      <c r="V496" s="232"/>
      <c r="W496" s="232"/>
      <c r="X496" s="232"/>
      <c r="Y496" s="232"/>
      <c r="Z496" s="212"/>
      <c r="AA496" s="212"/>
      <c r="AB496" s="212"/>
      <c r="AC496" s="212"/>
      <c r="AD496" s="212"/>
      <c r="AE496" s="212"/>
      <c r="AF496" s="212"/>
      <c r="AG496" s="212" t="s">
        <v>163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>
      <c r="A497" s="229"/>
      <c r="B497" s="230"/>
      <c r="C497" s="262" t="s">
        <v>562</v>
      </c>
      <c r="D497" s="233"/>
      <c r="E497" s="234">
        <v>1.196</v>
      </c>
      <c r="F497" s="232"/>
      <c r="G497" s="232"/>
      <c r="H497" s="232"/>
      <c r="I497" s="232"/>
      <c r="J497" s="232"/>
      <c r="K497" s="232"/>
      <c r="L497" s="232"/>
      <c r="M497" s="232"/>
      <c r="N497" s="231"/>
      <c r="O497" s="231"/>
      <c r="P497" s="231"/>
      <c r="Q497" s="231"/>
      <c r="R497" s="232"/>
      <c r="S497" s="232"/>
      <c r="T497" s="232"/>
      <c r="U497" s="232"/>
      <c r="V497" s="232"/>
      <c r="W497" s="232"/>
      <c r="X497" s="232"/>
      <c r="Y497" s="232"/>
      <c r="Z497" s="212"/>
      <c r="AA497" s="212"/>
      <c r="AB497" s="212"/>
      <c r="AC497" s="212"/>
      <c r="AD497" s="212"/>
      <c r="AE497" s="212"/>
      <c r="AF497" s="212"/>
      <c r="AG497" s="212" t="s">
        <v>163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43">
        <v>93</v>
      </c>
      <c r="B498" s="244" t="s">
        <v>563</v>
      </c>
      <c r="C498" s="261" t="s">
        <v>564</v>
      </c>
      <c r="D498" s="245" t="s">
        <v>307</v>
      </c>
      <c r="E498" s="246">
        <v>8.3719999999999999</v>
      </c>
      <c r="F498" s="247"/>
      <c r="G498" s="248">
        <f>ROUND(E498*F498,2)</f>
        <v>0</v>
      </c>
      <c r="H498" s="247"/>
      <c r="I498" s="248">
        <f>ROUND(E498*H498,2)</f>
        <v>0</v>
      </c>
      <c r="J498" s="247"/>
      <c r="K498" s="248">
        <f>ROUND(E498*J498,2)</f>
        <v>0</v>
      </c>
      <c r="L498" s="248">
        <v>21</v>
      </c>
      <c r="M498" s="248">
        <f>G498*(1+L498/100)</f>
        <v>0</v>
      </c>
      <c r="N498" s="246">
        <v>0</v>
      </c>
      <c r="O498" s="246">
        <f>ROUND(E498*N498,2)</f>
        <v>0</v>
      </c>
      <c r="P498" s="246">
        <v>0</v>
      </c>
      <c r="Q498" s="246">
        <f>ROUND(E498*P498,2)</f>
        <v>0</v>
      </c>
      <c r="R498" s="248"/>
      <c r="S498" s="248" t="s">
        <v>157</v>
      </c>
      <c r="T498" s="249" t="s">
        <v>158</v>
      </c>
      <c r="U498" s="232">
        <v>0</v>
      </c>
      <c r="V498" s="232">
        <f>ROUND(E498*U498,2)</f>
        <v>0</v>
      </c>
      <c r="W498" s="232"/>
      <c r="X498" s="232" t="s">
        <v>159</v>
      </c>
      <c r="Y498" s="232" t="s">
        <v>160</v>
      </c>
      <c r="Z498" s="212"/>
      <c r="AA498" s="212"/>
      <c r="AB498" s="212"/>
      <c r="AC498" s="212"/>
      <c r="AD498" s="212"/>
      <c r="AE498" s="212"/>
      <c r="AF498" s="212"/>
      <c r="AG498" s="212" t="s">
        <v>161</v>
      </c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ht="22.5" outlineLevel="2">
      <c r="A499" s="229"/>
      <c r="B499" s="230"/>
      <c r="C499" s="262" t="s">
        <v>565</v>
      </c>
      <c r="D499" s="233"/>
      <c r="E499" s="234"/>
      <c r="F499" s="232"/>
      <c r="G499" s="232"/>
      <c r="H499" s="232"/>
      <c r="I499" s="232"/>
      <c r="J499" s="232"/>
      <c r="K499" s="232"/>
      <c r="L499" s="232"/>
      <c r="M499" s="232"/>
      <c r="N499" s="231"/>
      <c r="O499" s="231"/>
      <c r="P499" s="231"/>
      <c r="Q499" s="231"/>
      <c r="R499" s="232"/>
      <c r="S499" s="232"/>
      <c r="T499" s="232"/>
      <c r="U499" s="232"/>
      <c r="V499" s="232"/>
      <c r="W499" s="232"/>
      <c r="X499" s="232"/>
      <c r="Y499" s="232"/>
      <c r="Z499" s="212"/>
      <c r="AA499" s="212"/>
      <c r="AB499" s="212"/>
      <c r="AC499" s="212"/>
      <c r="AD499" s="212"/>
      <c r="AE499" s="212"/>
      <c r="AF499" s="212"/>
      <c r="AG499" s="212" t="s">
        <v>163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>
      <c r="A500" s="229"/>
      <c r="B500" s="230"/>
      <c r="C500" s="262" t="s">
        <v>566</v>
      </c>
      <c r="D500" s="233"/>
      <c r="E500" s="234">
        <v>8.3719999999999999</v>
      </c>
      <c r="F500" s="232"/>
      <c r="G500" s="232"/>
      <c r="H500" s="232"/>
      <c r="I500" s="232"/>
      <c r="J500" s="232"/>
      <c r="K500" s="232"/>
      <c r="L500" s="232"/>
      <c r="M500" s="232"/>
      <c r="N500" s="231"/>
      <c r="O500" s="231"/>
      <c r="P500" s="231"/>
      <c r="Q500" s="231"/>
      <c r="R500" s="232"/>
      <c r="S500" s="232"/>
      <c r="T500" s="232"/>
      <c r="U500" s="232"/>
      <c r="V500" s="232"/>
      <c r="W500" s="232"/>
      <c r="X500" s="232"/>
      <c r="Y500" s="232"/>
      <c r="Z500" s="212"/>
      <c r="AA500" s="212"/>
      <c r="AB500" s="212"/>
      <c r="AC500" s="212"/>
      <c r="AD500" s="212"/>
      <c r="AE500" s="212"/>
      <c r="AF500" s="212"/>
      <c r="AG500" s="212" t="s">
        <v>163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>
      <c r="A501" s="243">
        <v>94</v>
      </c>
      <c r="B501" s="244" t="s">
        <v>567</v>
      </c>
      <c r="C501" s="261" t="s">
        <v>568</v>
      </c>
      <c r="D501" s="245" t="s">
        <v>307</v>
      </c>
      <c r="E501" s="246">
        <v>1.196</v>
      </c>
      <c r="F501" s="247"/>
      <c r="G501" s="248">
        <f>ROUND(E501*F501,2)</f>
        <v>0</v>
      </c>
      <c r="H501" s="247"/>
      <c r="I501" s="248">
        <f>ROUND(E501*H501,2)</f>
        <v>0</v>
      </c>
      <c r="J501" s="247"/>
      <c r="K501" s="248">
        <f>ROUND(E501*J501,2)</f>
        <v>0</v>
      </c>
      <c r="L501" s="248">
        <v>21</v>
      </c>
      <c r="M501" s="248">
        <f>G501*(1+L501/100)</f>
        <v>0</v>
      </c>
      <c r="N501" s="246">
        <v>0</v>
      </c>
      <c r="O501" s="246">
        <f>ROUND(E501*N501,2)</f>
        <v>0</v>
      </c>
      <c r="P501" s="246">
        <v>0</v>
      </c>
      <c r="Q501" s="246">
        <f>ROUND(E501*P501,2)</f>
        <v>0</v>
      </c>
      <c r="R501" s="248"/>
      <c r="S501" s="248" t="s">
        <v>157</v>
      </c>
      <c r="T501" s="249" t="s">
        <v>158</v>
      </c>
      <c r="U501" s="232">
        <v>0.1</v>
      </c>
      <c r="V501" s="232">
        <f>ROUND(E501*U501,2)</f>
        <v>0.12</v>
      </c>
      <c r="W501" s="232"/>
      <c r="X501" s="232" t="s">
        <v>159</v>
      </c>
      <c r="Y501" s="232" t="s">
        <v>160</v>
      </c>
      <c r="Z501" s="212"/>
      <c r="AA501" s="212"/>
      <c r="AB501" s="212"/>
      <c r="AC501" s="212"/>
      <c r="AD501" s="212"/>
      <c r="AE501" s="212"/>
      <c r="AF501" s="212"/>
      <c r="AG501" s="212" t="s">
        <v>161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2">
      <c r="A502" s="229"/>
      <c r="B502" s="230"/>
      <c r="C502" s="262" t="s">
        <v>569</v>
      </c>
      <c r="D502" s="233"/>
      <c r="E502" s="234"/>
      <c r="F502" s="232"/>
      <c r="G502" s="232"/>
      <c r="H502" s="232"/>
      <c r="I502" s="232"/>
      <c r="J502" s="232"/>
      <c r="K502" s="232"/>
      <c r="L502" s="232"/>
      <c r="M502" s="232"/>
      <c r="N502" s="231"/>
      <c r="O502" s="231"/>
      <c r="P502" s="231"/>
      <c r="Q502" s="231"/>
      <c r="R502" s="232"/>
      <c r="S502" s="232"/>
      <c r="T502" s="232"/>
      <c r="U502" s="232"/>
      <c r="V502" s="232"/>
      <c r="W502" s="232"/>
      <c r="X502" s="232"/>
      <c r="Y502" s="232"/>
      <c r="Z502" s="212"/>
      <c r="AA502" s="212"/>
      <c r="AB502" s="212"/>
      <c r="AC502" s="212"/>
      <c r="AD502" s="212"/>
      <c r="AE502" s="212"/>
      <c r="AF502" s="212"/>
      <c r="AG502" s="212" t="s">
        <v>163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>
      <c r="A503" s="229"/>
      <c r="B503" s="230"/>
      <c r="C503" s="262" t="s">
        <v>562</v>
      </c>
      <c r="D503" s="233"/>
      <c r="E503" s="234">
        <v>1.196</v>
      </c>
      <c r="F503" s="232"/>
      <c r="G503" s="232"/>
      <c r="H503" s="232"/>
      <c r="I503" s="232"/>
      <c r="J503" s="232"/>
      <c r="K503" s="232"/>
      <c r="L503" s="232"/>
      <c r="M503" s="232"/>
      <c r="N503" s="231"/>
      <c r="O503" s="231"/>
      <c r="P503" s="231"/>
      <c r="Q503" s="231"/>
      <c r="R503" s="232"/>
      <c r="S503" s="232"/>
      <c r="T503" s="232"/>
      <c r="U503" s="232"/>
      <c r="V503" s="232"/>
      <c r="W503" s="232"/>
      <c r="X503" s="232"/>
      <c r="Y503" s="232"/>
      <c r="Z503" s="212"/>
      <c r="AA503" s="212"/>
      <c r="AB503" s="212"/>
      <c r="AC503" s="212"/>
      <c r="AD503" s="212"/>
      <c r="AE503" s="212"/>
      <c r="AF503" s="212"/>
      <c r="AG503" s="212" t="s">
        <v>163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43">
        <v>95</v>
      </c>
      <c r="B504" s="244" t="s">
        <v>570</v>
      </c>
      <c r="C504" s="261" t="s">
        <v>571</v>
      </c>
      <c r="D504" s="245" t="s">
        <v>307</v>
      </c>
      <c r="E504" s="246">
        <v>1.196</v>
      </c>
      <c r="F504" s="247"/>
      <c r="G504" s="248">
        <f>ROUND(E504*F504,2)</f>
        <v>0</v>
      </c>
      <c r="H504" s="247"/>
      <c r="I504" s="248">
        <f>ROUND(E504*H504,2)</f>
        <v>0</v>
      </c>
      <c r="J504" s="247"/>
      <c r="K504" s="248">
        <f>ROUND(E504*J504,2)</f>
        <v>0</v>
      </c>
      <c r="L504" s="248">
        <v>21</v>
      </c>
      <c r="M504" s="248">
        <f>G504*(1+L504/100)</f>
        <v>0</v>
      </c>
      <c r="N504" s="246">
        <v>0</v>
      </c>
      <c r="O504" s="246">
        <f>ROUND(E504*N504,2)</f>
        <v>0</v>
      </c>
      <c r="P504" s="246">
        <v>0</v>
      </c>
      <c r="Q504" s="246">
        <f>ROUND(E504*P504,2)</f>
        <v>0</v>
      </c>
      <c r="R504" s="248"/>
      <c r="S504" s="248" t="s">
        <v>157</v>
      </c>
      <c r="T504" s="249" t="s">
        <v>158</v>
      </c>
      <c r="U504" s="232">
        <v>0</v>
      </c>
      <c r="V504" s="232">
        <f>ROUND(E504*U504,2)</f>
        <v>0</v>
      </c>
      <c r="W504" s="232"/>
      <c r="X504" s="232" t="s">
        <v>159</v>
      </c>
      <c r="Y504" s="232" t="s">
        <v>160</v>
      </c>
      <c r="Z504" s="212"/>
      <c r="AA504" s="212"/>
      <c r="AB504" s="212"/>
      <c r="AC504" s="212"/>
      <c r="AD504" s="212"/>
      <c r="AE504" s="212"/>
      <c r="AF504" s="212"/>
      <c r="AG504" s="212" t="s">
        <v>161</v>
      </c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2">
      <c r="A505" s="229"/>
      <c r="B505" s="230"/>
      <c r="C505" s="262" t="s">
        <v>572</v>
      </c>
      <c r="D505" s="233"/>
      <c r="E505" s="234"/>
      <c r="F505" s="232"/>
      <c r="G505" s="232"/>
      <c r="H505" s="232"/>
      <c r="I505" s="232"/>
      <c r="J505" s="232"/>
      <c r="K505" s="232"/>
      <c r="L505" s="232"/>
      <c r="M505" s="232"/>
      <c r="N505" s="231"/>
      <c r="O505" s="231"/>
      <c r="P505" s="231"/>
      <c r="Q505" s="231"/>
      <c r="R505" s="232"/>
      <c r="S505" s="232"/>
      <c r="T505" s="232"/>
      <c r="U505" s="232"/>
      <c r="V505" s="232"/>
      <c r="W505" s="232"/>
      <c r="X505" s="232"/>
      <c r="Y505" s="232"/>
      <c r="Z505" s="212"/>
      <c r="AA505" s="212"/>
      <c r="AB505" s="212"/>
      <c r="AC505" s="212"/>
      <c r="AD505" s="212"/>
      <c r="AE505" s="212"/>
      <c r="AF505" s="212"/>
      <c r="AG505" s="212" t="s">
        <v>163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3">
      <c r="A506" s="229"/>
      <c r="B506" s="230"/>
      <c r="C506" s="262" t="s">
        <v>562</v>
      </c>
      <c r="D506" s="233"/>
      <c r="E506" s="234">
        <v>1.196</v>
      </c>
      <c r="F506" s="232"/>
      <c r="G506" s="232"/>
      <c r="H506" s="232"/>
      <c r="I506" s="232"/>
      <c r="J506" s="232"/>
      <c r="K506" s="232"/>
      <c r="L506" s="232"/>
      <c r="M506" s="232"/>
      <c r="N506" s="231"/>
      <c r="O506" s="231"/>
      <c r="P506" s="231"/>
      <c r="Q506" s="231"/>
      <c r="R506" s="232"/>
      <c r="S506" s="232"/>
      <c r="T506" s="232"/>
      <c r="U506" s="232"/>
      <c r="V506" s="232"/>
      <c r="W506" s="232"/>
      <c r="X506" s="232"/>
      <c r="Y506" s="232"/>
      <c r="Z506" s="212"/>
      <c r="AA506" s="212"/>
      <c r="AB506" s="212"/>
      <c r="AC506" s="212"/>
      <c r="AD506" s="212"/>
      <c r="AE506" s="212"/>
      <c r="AF506" s="212"/>
      <c r="AG506" s="212" t="s">
        <v>163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>
      <c r="A507" s="236" t="s">
        <v>152</v>
      </c>
      <c r="B507" s="237" t="s">
        <v>124</v>
      </c>
      <c r="C507" s="260" t="s">
        <v>29</v>
      </c>
      <c r="D507" s="238"/>
      <c r="E507" s="239"/>
      <c r="F507" s="240"/>
      <c r="G507" s="240">
        <f>SUMIF(AG508:AG512,"&lt;&gt;NOR",G508:G512)</f>
        <v>0</v>
      </c>
      <c r="H507" s="240"/>
      <c r="I507" s="240">
        <f>SUM(I508:I512)</f>
        <v>0</v>
      </c>
      <c r="J507" s="240"/>
      <c r="K507" s="240">
        <f>SUM(K508:K512)</f>
        <v>0</v>
      </c>
      <c r="L507" s="240"/>
      <c r="M507" s="240">
        <f>SUM(M508:M512)</f>
        <v>0</v>
      </c>
      <c r="N507" s="239"/>
      <c r="O507" s="239">
        <f>SUM(O508:O512)</f>
        <v>0</v>
      </c>
      <c r="P507" s="239"/>
      <c r="Q507" s="239">
        <f>SUM(Q508:Q512)</f>
        <v>0</v>
      </c>
      <c r="R507" s="240"/>
      <c r="S507" s="240"/>
      <c r="T507" s="241"/>
      <c r="U507" s="235"/>
      <c r="V507" s="235">
        <f>SUM(V508:V512)</f>
        <v>0</v>
      </c>
      <c r="W507" s="235"/>
      <c r="X507" s="235"/>
      <c r="Y507" s="235"/>
      <c r="AG507" t="s">
        <v>153</v>
      </c>
    </row>
    <row r="508" spans="1:60" outlineLevel="1">
      <c r="A508" s="243">
        <v>96</v>
      </c>
      <c r="B508" s="244" t="s">
        <v>573</v>
      </c>
      <c r="C508" s="261" t="s">
        <v>574</v>
      </c>
      <c r="D508" s="245" t="s">
        <v>575</v>
      </c>
      <c r="E508" s="246">
        <v>1</v>
      </c>
      <c r="F508" s="247"/>
      <c r="G508" s="248">
        <f>ROUND(E508*F508,2)</f>
        <v>0</v>
      </c>
      <c r="H508" s="247"/>
      <c r="I508" s="248">
        <f>ROUND(E508*H508,2)</f>
        <v>0</v>
      </c>
      <c r="J508" s="247"/>
      <c r="K508" s="248">
        <f>ROUND(E508*J508,2)</f>
        <v>0</v>
      </c>
      <c r="L508" s="248">
        <v>21</v>
      </c>
      <c r="M508" s="248">
        <f>G508*(1+L508/100)</f>
        <v>0</v>
      </c>
      <c r="N508" s="246">
        <v>0</v>
      </c>
      <c r="O508" s="246">
        <f>ROUND(E508*N508,2)</f>
        <v>0</v>
      </c>
      <c r="P508" s="246">
        <v>0</v>
      </c>
      <c r="Q508" s="246">
        <f>ROUND(E508*P508,2)</f>
        <v>0</v>
      </c>
      <c r="R508" s="248"/>
      <c r="S508" s="248" t="s">
        <v>157</v>
      </c>
      <c r="T508" s="249" t="s">
        <v>294</v>
      </c>
      <c r="U508" s="232">
        <v>0</v>
      </c>
      <c r="V508" s="232">
        <f>ROUND(E508*U508,2)</f>
        <v>0</v>
      </c>
      <c r="W508" s="232"/>
      <c r="X508" s="232" t="s">
        <v>91</v>
      </c>
      <c r="Y508" s="232" t="s">
        <v>160</v>
      </c>
      <c r="Z508" s="212"/>
      <c r="AA508" s="212"/>
      <c r="AB508" s="212"/>
      <c r="AC508" s="212"/>
      <c r="AD508" s="212"/>
      <c r="AE508" s="212"/>
      <c r="AF508" s="212"/>
      <c r="AG508" s="212" t="s">
        <v>576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2">
      <c r="A509" s="229"/>
      <c r="B509" s="230"/>
      <c r="C509" s="264" t="s">
        <v>577</v>
      </c>
      <c r="D509" s="257"/>
      <c r="E509" s="257"/>
      <c r="F509" s="257"/>
      <c r="G509" s="257"/>
      <c r="H509" s="232"/>
      <c r="I509" s="232"/>
      <c r="J509" s="232"/>
      <c r="K509" s="232"/>
      <c r="L509" s="232"/>
      <c r="M509" s="232"/>
      <c r="N509" s="231"/>
      <c r="O509" s="231"/>
      <c r="P509" s="231"/>
      <c r="Q509" s="231"/>
      <c r="R509" s="232"/>
      <c r="S509" s="232"/>
      <c r="T509" s="232"/>
      <c r="U509" s="232"/>
      <c r="V509" s="232"/>
      <c r="W509" s="232"/>
      <c r="X509" s="232"/>
      <c r="Y509" s="232"/>
      <c r="Z509" s="212"/>
      <c r="AA509" s="212"/>
      <c r="AB509" s="212"/>
      <c r="AC509" s="212"/>
      <c r="AD509" s="212"/>
      <c r="AE509" s="212"/>
      <c r="AF509" s="212"/>
      <c r="AG509" s="212" t="s">
        <v>334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2">
      <c r="A510" s="229"/>
      <c r="B510" s="230"/>
      <c r="C510" s="262" t="s">
        <v>55</v>
      </c>
      <c r="D510" s="233"/>
      <c r="E510" s="234">
        <v>1</v>
      </c>
      <c r="F510" s="232"/>
      <c r="G510" s="232"/>
      <c r="H510" s="232"/>
      <c r="I510" s="232"/>
      <c r="J510" s="232"/>
      <c r="K510" s="232"/>
      <c r="L510" s="232"/>
      <c r="M510" s="232"/>
      <c r="N510" s="231"/>
      <c r="O510" s="231"/>
      <c r="P510" s="231"/>
      <c r="Q510" s="231"/>
      <c r="R510" s="232"/>
      <c r="S510" s="232"/>
      <c r="T510" s="232"/>
      <c r="U510" s="232"/>
      <c r="V510" s="232"/>
      <c r="W510" s="232"/>
      <c r="X510" s="232"/>
      <c r="Y510" s="232"/>
      <c r="Z510" s="212"/>
      <c r="AA510" s="212"/>
      <c r="AB510" s="212"/>
      <c r="AC510" s="212"/>
      <c r="AD510" s="212"/>
      <c r="AE510" s="212"/>
      <c r="AF510" s="212"/>
      <c r="AG510" s="212" t="s">
        <v>163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>
      <c r="A511" s="243">
        <v>97</v>
      </c>
      <c r="B511" s="244" t="s">
        <v>578</v>
      </c>
      <c r="C511" s="261" t="s">
        <v>579</v>
      </c>
      <c r="D511" s="245" t="s">
        <v>575</v>
      </c>
      <c r="E511" s="246">
        <v>1</v>
      </c>
      <c r="F511" s="247"/>
      <c r="G511" s="248">
        <f>ROUND(E511*F511,2)</f>
        <v>0</v>
      </c>
      <c r="H511" s="247"/>
      <c r="I511" s="248">
        <f>ROUND(E511*H511,2)</f>
        <v>0</v>
      </c>
      <c r="J511" s="247"/>
      <c r="K511" s="248">
        <f>ROUND(E511*J511,2)</f>
        <v>0</v>
      </c>
      <c r="L511" s="248">
        <v>21</v>
      </c>
      <c r="M511" s="248">
        <f>G511*(1+L511/100)</f>
        <v>0</v>
      </c>
      <c r="N511" s="246">
        <v>0</v>
      </c>
      <c r="O511" s="246">
        <f>ROUND(E511*N511,2)</f>
        <v>0</v>
      </c>
      <c r="P511" s="246">
        <v>0</v>
      </c>
      <c r="Q511" s="246">
        <f>ROUND(E511*P511,2)</f>
        <v>0</v>
      </c>
      <c r="R511" s="248"/>
      <c r="S511" s="248" t="s">
        <v>293</v>
      </c>
      <c r="T511" s="249" t="s">
        <v>294</v>
      </c>
      <c r="U511" s="232">
        <v>0</v>
      </c>
      <c r="V511" s="232">
        <f>ROUND(E511*U511,2)</f>
        <v>0</v>
      </c>
      <c r="W511" s="232"/>
      <c r="X511" s="232" t="s">
        <v>91</v>
      </c>
      <c r="Y511" s="232" t="s">
        <v>160</v>
      </c>
      <c r="Z511" s="212"/>
      <c r="AA511" s="212"/>
      <c r="AB511" s="212"/>
      <c r="AC511" s="212"/>
      <c r="AD511" s="212"/>
      <c r="AE511" s="212"/>
      <c r="AF511" s="212"/>
      <c r="AG511" s="212" t="s">
        <v>576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2">
      <c r="A512" s="229"/>
      <c r="B512" s="230"/>
      <c r="C512" s="262" t="s">
        <v>55</v>
      </c>
      <c r="D512" s="233"/>
      <c r="E512" s="234">
        <v>1</v>
      </c>
      <c r="F512" s="232"/>
      <c r="G512" s="232"/>
      <c r="H512" s="232"/>
      <c r="I512" s="232"/>
      <c r="J512" s="232"/>
      <c r="K512" s="232"/>
      <c r="L512" s="232"/>
      <c r="M512" s="232"/>
      <c r="N512" s="231"/>
      <c r="O512" s="231"/>
      <c r="P512" s="231"/>
      <c r="Q512" s="231"/>
      <c r="R512" s="232"/>
      <c r="S512" s="232"/>
      <c r="T512" s="232"/>
      <c r="U512" s="232"/>
      <c r="V512" s="232"/>
      <c r="W512" s="232"/>
      <c r="X512" s="232"/>
      <c r="Y512" s="232"/>
      <c r="Z512" s="212"/>
      <c r="AA512" s="212"/>
      <c r="AB512" s="212"/>
      <c r="AC512" s="212"/>
      <c r="AD512" s="212"/>
      <c r="AE512" s="212"/>
      <c r="AF512" s="212"/>
      <c r="AG512" s="212" t="s">
        <v>163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33">
      <c r="A513" s="3"/>
      <c r="B513" s="4"/>
      <c r="C513" s="266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AE513">
        <v>15</v>
      </c>
      <c r="AF513">
        <v>21</v>
      </c>
      <c r="AG513" t="s">
        <v>138</v>
      </c>
    </row>
    <row r="514" spans="1:33">
      <c r="A514" s="215"/>
      <c r="B514" s="216" t="s">
        <v>31</v>
      </c>
      <c r="C514" s="267"/>
      <c r="D514" s="217"/>
      <c r="E514" s="218"/>
      <c r="F514" s="218"/>
      <c r="G514" s="242">
        <f>G8+G22+G36+G46+G65+G70+G75+G190+G196+G213+G233+G273+G295+G306+G337+G388+G412+G446+G454+G473+G483+G490+G507</f>
        <v>0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AE514">
        <f>SUMIF(L7:L512,AE513,G7:G512)</f>
        <v>0</v>
      </c>
      <c r="AF514">
        <f>SUMIF(L7:L512,AF513,G7:G512)</f>
        <v>0</v>
      </c>
      <c r="AG514" t="s">
        <v>580</v>
      </c>
    </row>
    <row r="515" spans="1:33">
      <c r="A515" s="3"/>
      <c r="B515" s="4"/>
      <c r="C515" s="266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33">
      <c r="A516" s="3"/>
      <c r="B516" s="4"/>
      <c r="C516" s="266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33">
      <c r="A517" s="219" t="s">
        <v>581</v>
      </c>
      <c r="B517" s="219"/>
      <c r="C517" s="268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33">
      <c r="A518" s="220"/>
      <c r="B518" s="221"/>
      <c r="C518" s="269"/>
      <c r="D518" s="221"/>
      <c r="E518" s="221"/>
      <c r="F518" s="221"/>
      <c r="G518" s="2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AG518" t="s">
        <v>582</v>
      </c>
    </row>
    <row r="519" spans="1:33">
      <c r="A519" s="223"/>
      <c r="B519" s="224"/>
      <c r="C519" s="270"/>
      <c r="D519" s="224"/>
      <c r="E519" s="224"/>
      <c r="F519" s="224"/>
      <c r="G519" s="22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33">
      <c r="A520" s="223"/>
      <c r="B520" s="224"/>
      <c r="C520" s="270"/>
      <c r="D520" s="224"/>
      <c r="E520" s="224"/>
      <c r="F520" s="224"/>
      <c r="G520" s="22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33">
      <c r="A521" s="223"/>
      <c r="B521" s="224"/>
      <c r="C521" s="270"/>
      <c r="D521" s="224"/>
      <c r="E521" s="224"/>
      <c r="F521" s="224"/>
      <c r="G521" s="22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33">
      <c r="A522" s="226"/>
      <c r="B522" s="227"/>
      <c r="C522" s="271"/>
      <c r="D522" s="227"/>
      <c r="E522" s="227"/>
      <c r="F522" s="227"/>
      <c r="G522" s="22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33">
      <c r="A523" s="3"/>
      <c r="B523" s="4"/>
      <c r="C523" s="266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33">
      <c r="C524" s="272"/>
      <c r="D524" s="10"/>
      <c r="AG524" t="s">
        <v>583</v>
      </c>
    </row>
    <row r="525" spans="1:33">
      <c r="D525" s="10"/>
    </row>
    <row r="526" spans="1:33">
      <c r="D526" s="10"/>
    </row>
    <row r="527" spans="1:33">
      <c r="D527" s="10"/>
    </row>
    <row r="528" spans="1:33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22">
    <mergeCell ref="C352:G352"/>
    <mergeCell ref="C492:G492"/>
    <mergeCell ref="C493:G493"/>
    <mergeCell ref="C494:G494"/>
    <mergeCell ref="C495:G495"/>
    <mergeCell ref="C509:G509"/>
    <mergeCell ref="C242:G242"/>
    <mergeCell ref="C243:G243"/>
    <mergeCell ref="C249:G249"/>
    <mergeCell ref="C255:G255"/>
    <mergeCell ref="C267:G267"/>
    <mergeCell ref="C270:G270"/>
    <mergeCell ref="A1:G1"/>
    <mergeCell ref="C2:G2"/>
    <mergeCell ref="C3:G3"/>
    <mergeCell ref="C4:G4"/>
    <mergeCell ref="A517:C517"/>
    <mergeCell ref="A518:G522"/>
    <mergeCell ref="C215:G215"/>
    <mergeCell ref="C219:G219"/>
    <mergeCell ref="C235:G235"/>
    <mergeCell ref="C236:G23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127</v>
      </c>
    </row>
    <row r="3" spans="1:60" ht="24.95" customHeight="1">
      <c r="A3" s="198" t="s">
        <v>9</v>
      </c>
      <c r="B3" s="49" t="s">
        <v>54</v>
      </c>
      <c r="C3" s="201" t="s">
        <v>45</v>
      </c>
      <c r="D3" s="199"/>
      <c r="E3" s="199"/>
      <c r="F3" s="199"/>
      <c r="G3" s="200"/>
      <c r="AC3" s="176" t="s">
        <v>127</v>
      </c>
      <c r="AG3" t="s">
        <v>128</v>
      </c>
    </row>
    <row r="4" spans="1:60" ht="24.95" customHeight="1">
      <c r="A4" s="202" t="s">
        <v>10</v>
      </c>
      <c r="B4" s="203" t="s">
        <v>56</v>
      </c>
      <c r="C4" s="204" t="s">
        <v>57</v>
      </c>
      <c r="D4" s="205"/>
      <c r="E4" s="205"/>
      <c r="F4" s="205"/>
      <c r="G4" s="206"/>
      <c r="AG4" t="s">
        <v>129</v>
      </c>
    </row>
    <row r="5" spans="1:60">
      <c r="D5" s="10"/>
    </row>
    <row r="6" spans="1:60" ht="38.25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  <c r="Y6" s="211" t="s">
        <v>151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>
      <c r="A8" s="236" t="s">
        <v>152</v>
      </c>
      <c r="B8" s="237" t="s">
        <v>103</v>
      </c>
      <c r="C8" s="260" t="s">
        <v>104</v>
      </c>
      <c r="D8" s="238"/>
      <c r="E8" s="239"/>
      <c r="F8" s="240"/>
      <c r="G8" s="240">
        <f>SUMIF(AG9:AG111,"&lt;&gt;NOR",G9:G111)</f>
        <v>0</v>
      </c>
      <c r="H8" s="240"/>
      <c r="I8" s="240">
        <f>SUM(I9:I111)</f>
        <v>0</v>
      </c>
      <c r="J8" s="240"/>
      <c r="K8" s="240">
        <f>SUM(K9:K111)</f>
        <v>0</v>
      </c>
      <c r="L8" s="240"/>
      <c r="M8" s="240">
        <f>SUM(M9:M111)</f>
        <v>0</v>
      </c>
      <c r="N8" s="239"/>
      <c r="O8" s="239">
        <f>SUM(O9:O111)</f>
        <v>0.28999999999999998</v>
      </c>
      <c r="P8" s="239"/>
      <c r="Q8" s="239">
        <f>SUM(Q9:Q111)</f>
        <v>0</v>
      </c>
      <c r="R8" s="240"/>
      <c r="S8" s="240"/>
      <c r="T8" s="241"/>
      <c r="U8" s="235"/>
      <c r="V8" s="235">
        <f>SUM(V9:V111)</f>
        <v>1.31</v>
      </c>
      <c r="W8" s="235"/>
      <c r="X8" s="235"/>
      <c r="Y8" s="235"/>
      <c r="AG8" t="s">
        <v>153</v>
      </c>
    </row>
    <row r="9" spans="1:60" ht="33.75" outlineLevel="1">
      <c r="A9" s="250">
        <v>1</v>
      </c>
      <c r="B9" s="251" t="s">
        <v>584</v>
      </c>
      <c r="C9" s="263" t="s">
        <v>585</v>
      </c>
      <c r="D9" s="252" t="s">
        <v>188</v>
      </c>
      <c r="E9" s="253">
        <v>29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21</v>
      </c>
      <c r="M9" s="255">
        <f>G9*(1+L9/100)</f>
        <v>0</v>
      </c>
      <c r="N9" s="253">
        <v>0</v>
      </c>
      <c r="O9" s="253">
        <f>ROUND(E9*N9,2)</f>
        <v>0</v>
      </c>
      <c r="P9" s="253">
        <v>0</v>
      </c>
      <c r="Q9" s="253">
        <f>ROUND(E9*P9,2)</f>
        <v>0</v>
      </c>
      <c r="R9" s="255"/>
      <c r="S9" s="255" t="s">
        <v>586</v>
      </c>
      <c r="T9" s="256" t="s">
        <v>587</v>
      </c>
      <c r="U9" s="232">
        <v>0</v>
      </c>
      <c r="V9" s="232">
        <f>ROUND(E9*U9,2)</f>
        <v>0</v>
      </c>
      <c r="W9" s="232"/>
      <c r="X9" s="232" t="s">
        <v>159</v>
      </c>
      <c r="Y9" s="232" t="s">
        <v>160</v>
      </c>
      <c r="Z9" s="212"/>
      <c r="AA9" s="212"/>
      <c r="AB9" s="212"/>
      <c r="AC9" s="212"/>
      <c r="AD9" s="212"/>
      <c r="AE9" s="212"/>
      <c r="AF9" s="212"/>
      <c r="AG9" s="212" t="s">
        <v>588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50">
        <v>2</v>
      </c>
      <c r="B10" s="251" t="s">
        <v>589</v>
      </c>
      <c r="C10" s="263" t="s">
        <v>590</v>
      </c>
      <c r="D10" s="252" t="s">
        <v>591</v>
      </c>
      <c r="E10" s="253">
        <v>12</v>
      </c>
      <c r="F10" s="254"/>
      <c r="G10" s="255">
        <f>ROUND(E10*F10,2)</f>
        <v>0</v>
      </c>
      <c r="H10" s="254"/>
      <c r="I10" s="255">
        <f>ROUND(E10*H10,2)</f>
        <v>0</v>
      </c>
      <c r="J10" s="254"/>
      <c r="K10" s="255">
        <f>ROUND(E10*J10,2)</f>
        <v>0</v>
      </c>
      <c r="L10" s="255">
        <v>21</v>
      </c>
      <c r="M10" s="255">
        <f>G10*(1+L10/100)</f>
        <v>0</v>
      </c>
      <c r="N10" s="253">
        <v>0</v>
      </c>
      <c r="O10" s="253">
        <f>ROUND(E10*N10,2)</f>
        <v>0</v>
      </c>
      <c r="P10" s="253">
        <v>0</v>
      </c>
      <c r="Q10" s="253">
        <f>ROUND(E10*P10,2)</f>
        <v>0</v>
      </c>
      <c r="R10" s="255"/>
      <c r="S10" s="255" t="s">
        <v>293</v>
      </c>
      <c r="T10" s="256" t="s">
        <v>294</v>
      </c>
      <c r="U10" s="232">
        <v>0</v>
      </c>
      <c r="V10" s="232">
        <f>ROUND(E10*U10,2)</f>
        <v>0</v>
      </c>
      <c r="W10" s="232"/>
      <c r="X10" s="232" t="s">
        <v>320</v>
      </c>
      <c r="Y10" s="232" t="s">
        <v>160</v>
      </c>
      <c r="Z10" s="212"/>
      <c r="AA10" s="212"/>
      <c r="AB10" s="212"/>
      <c r="AC10" s="212"/>
      <c r="AD10" s="212"/>
      <c r="AE10" s="212"/>
      <c r="AF10" s="212"/>
      <c r="AG10" s="212" t="s">
        <v>592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33.75" outlineLevel="1">
      <c r="A11" s="250">
        <v>3</v>
      </c>
      <c r="B11" s="251" t="s">
        <v>593</v>
      </c>
      <c r="C11" s="263" t="s">
        <v>594</v>
      </c>
      <c r="D11" s="252" t="s">
        <v>591</v>
      </c>
      <c r="E11" s="253">
        <v>12</v>
      </c>
      <c r="F11" s="254"/>
      <c r="G11" s="255">
        <f>ROUND(E11*F11,2)</f>
        <v>0</v>
      </c>
      <c r="H11" s="254"/>
      <c r="I11" s="255">
        <f>ROUND(E11*H11,2)</f>
        <v>0</v>
      </c>
      <c r="J11" s="254"/>
      <c r="K11" s="255">
        <f>ROUND(E11*J11,2)</f>
        <v>0</v>
      </c>
      <c r="L11" s="255">
        <v>21</v>
      </c>
      <c r="M11" s="255">
        <f>G11*(1+L11/100)</f>
        <v>0</v>
      </c>
      <c r="N11" s="253">
        <v>0</v>
      </c>
      <c r="O11" s="253">
        <f>ROUND(E11*N11,2)</f>
        <v>0</v>
      </c>
      <c r="P11" s="253">
        <v>0</v>
      </c>
      <c r="Q11" s="253">
        <f>ROUND(E11*P11,2)</f>
        <v>0</v>
      </c>
      <c r="R11" s="255"/>
      <c r="S11" s="255" t="s">
        <v>293</v>
      </c>
      <c r="T11" s="256" t="s">
        <v>294</v>
      </c>
      <c r="U11" s="232">
        <v>0</v>
      </c>
      <c r="V11" s="232">
        <f>ROUND(E11*U11,2)</f>
        <v>0</v>
      </c>
      <c r="W11" s="232"/>
      <c r="X11" s="232" t="s">
        <v>320</v>
      </c>
      <c r="Y11" s="232" t="s">
        <v>160</v>
      </c>
      <c r="Z11" s="212"/>
      <c r="AA11" s="212"/>
      <c r="AB11" s="212"/>
      <c r="AC11" s="212"/>
      <c r="AD11" s="212"/>
      <c r="AE11" s="212"/>
      <c r="AF11" s="212"/>
      <c r="AG11" s="212" t="s">
        <v>592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1">
      <c r="A12" s="250">
        <v>4</v>
      </c>
      <c r="B12" s="251" t="s">
        <v>595</v>
      </c>
      <c r="C12" s="263" t="s">
        <v>596</v>
      </c>
      <c r="D12" s="252" t="s">
        <v>591</v>
      </c>
      <c r="E12" s="253">
        <v>3</v>
      </c>
      <c r="F12" s="254"/>
      <c r="G12" s="255">
        <f>ROUND(E12*F12,2)</f>
        <v>0</v>
      </c>
      <c r="H12" s="254"/>
      <c r="I12" s="255">
        <f>ROUND(E12*H12,2)</f>
        <v>0</v>
      </c>
      <c r="J12" s="254"/>
      <c r="K12" s="255">
        <f>ROUND(E12*J12,2)</f>
        <v>0</v>
      </c>
      <c r="L12" s="255">
        <v>21</v>
      </c>
      <c r="M12" s="255">
        <f>G12*(1+L12/100)</f>
        <v>0</v>
      </c>
      <c r="N12" s="253">
        <v>0</v>
      </c>
      <c r="O12" s="253">
        <f>ROUND(E12*N12,2)</f>
        <v>0</v>
      </c>
      <c r="P12" s="253">
        <v>0</v>
      </c>
      <c r="Q12" s="253">
        <f>ROUND(E12*P12,2)</f>
        <v>0</v>
      </c>
      <c r="R12" s="255"/>
      <c r="S12" s="255" t="s">
        <v>293</v>
      </c>
      <c r="T12" s="256" t="s">
        <v>294</v>
      </c>
      <c r="U12" s="232">
        <v>0</v>
      </c>
      <c r="V12" s="232">
        <f>ROUND(E12*U12,2)</f>
        <v>0</v>
      </c>
      <c r="W12" s="232"/>
      <c r="X12" s="232" t="s">
        <v>320</v>
      </c>
      <c r="Y12" s="232" t="s">
        <v>160</v>
      </c>
      <c r="Z12" s="212"/>
      <c r="AA12" s="212"/>
      <c r="AB12" s="212"/>
      <c r="AC12" s="212"/>
      <c r="AD12" s="212"/>
      <c r="AE12" s="212"/>
      <c r="AF12" s="212"/>
      <c r="AG12" s="212" t="s">
        <v>592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>
      <c r="A13" s="250">
        <v>5</v>
      </c>
      <c r="B13" s="251" t="s">
        <v>597</v>
      </c>
      <c r="C13" s="263" t="s">
        <v>598</v>
      </c>
      <c r="D13" s="252" t="s">
        <v>591</v>
      </c>
      <c r="E13" s="253">
        <v>2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21</v>
      </c>
      <c r="M13" s="255">
        <f>G13*(1+L13/100)</f>
        <v>0</v>
      </c>
      <c r="N13" s="253">
        <v>0</v>
      </c>
      <c r="O13" s="253">
        <f>ROUND(E13*N13,2)</f>
        <v>0</v>
      </c>
      <c r="P13" s="253">
        <v>0</v>
      </c>
      <c r="Q13" s="253">
        <f>ROUND(E13*P13,2)</f>
        <v>0</v>
      </c>
      <c r="R13" s="255"/>
      <c r="S13" s="255" t="s">
        <v>293</v>
      </c>
      <c r="T13" s="256" t="s">
        <v>294</v>
      </c>
      <c r="U13" s="232">
        <v>0</v>
      </c>
      <c r="V13" s="232">
        <f>ROUND(E13*U13,2)</f>
        <v>0</v>
      </c>
      <c r="W13" s="232"/>
      <c r="X13" s="232" t="s">
        <v>320</v>
      </c>
      <c r="Y13" s="232" t="s">
        <v>160</v>
      </c>
      <c r="Z13" s="212"/>
      <c r="AA13" s="212"/>
      <c r="AB13" s="212"/>
      <c r="AC13" s="212"/>
      <c r="AD13" s="212"/>
      <c r="AE13" s="212"/>
      <c r="AF13" s="212"/>
      <c r="AG13" s="212" t="s">
        <v>592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50">
        <v>6</v>
      </c>
      <c r="B14" s="251" t="s">
        <v>599</v>
      </c>
      <c r="C14" s="263" t="s">
        <v>600</v>
      </c>
      <c r="D14" s="252" t="s">
        <v>591</v>
      </c>
      <c r="E14" s="253">
        <v>1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21</v>
      </c>
      <c r="M14" s="255">
        <f>G14*(1+L14/100)</f>
        <v>0</v>
      </c>
      <c r="N14" s="253">
        <v>0</v>
      </c>
      <c r="O14" s="253">
        <f>ROUND(E14*N14,2)</f>
        <v>0</v>
      </c>
      <c r="P14" s="253">
        <v>0</v>
      </c>
      <c r="Q14" s="253">
        <f>ROUND(E14*P14,2)</f>
        <v>0</v>
      </c>
      <c r="R14" s="255"/>
      <c r="S14" s="255" t="s">
        <v>293</v>
      </c>
      <c r="T14" s="256" t="s">
        <v>294</v>
      </c>
      <c r="U14" s="232">
        <v>0</v>
      </c>
      <c r="V14" s="232">
        <f>ROUND(E14*U14,2)</f>
        <v>0</v>
      </c>
      <c r="W14" s="232"/>
      <c r="X14" s="232" t="s">
        <v>159</v>
      </c>
      <c r="Y14" s="232" t="s">
        <v>160</v>
      </c>
      <c r="Z14" s="212"/>
      <c r="AA14" s="212"/>
      <c r="AB14" s="212"/>
      <c r="AC14" s="212"/>
      <c r="AD14" s="212"/>
      <c r="AE14" s="212"/>
      <c r="AF14" s="212"/>
      <c r="AG14" s="212" t="s">
        <v>588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3.75" outlineLevel="1">
      <c r="A15" s="250">
        <v>7</v>
      </c>
      <c r="B15" s="251" t="s">
        <v>601</v>
      </c>
      <c r="C15" s="263" t="s">
        <v>602</v>
      </c>
      <c r="D15" s="252" t="s">
        <v>591</v>
      </c>
      <c r="E15" s="253">
        <v>1</v>
      </c>
      <c r="F15" s="254"/>
      <c r="G15" s="255">
        <f>ROUND(E15*F15,2)</f>
        <v>0</v>
      </c>
      <c r="H15" s="254"/>
      <c r="I15" s="255">
        <f>ROUND(E15*H15,2)</f>
        <v>0</v>
      </c>
      <c r="J15" s="254"/>
      <c r="K15" s="255">
        <f>ROUND(E15*J15,2)</f>
        <v>0</v>
      </c>
      <c r="L15" s="255">
        <v>21</v>
      </c>
      <c r="M15" s="255">
        <f>G15*(1+L15/100)</f>
        <v>0</v>
      </c>
      <c r="N15" s="253">
        <v>0</v>
      </c>
      <c r="O15" s="253">
        <f>ROUND(E15*N15,2)</f>
        <v>0</v>
      </c>
      <c r="P15" s="253">
        <v>0</v>
      </c>
      <c r="Q15" s="253">
        <f>ROUND(E15*P15,2)</f>
        <v>0</v>
      </c>
      <c r="R15" s="255"/>
      <c r="S15" s="255" t="s">
        <v>293</v>
      </c>
      <c r="T15" s="256" t="s">
        <v>294</v>
      </c>
      <c r="U15" s="232">
        <v>0</v>
      </c>
      <c r="V15" s="232">
        <f>ROUND(E15*U15,2)</f>
        <v>0</v>
      </c>
      <c r="W15" s="232"/>
      <c r="X15" s="232" t="s">
        <v>320</v>
      </c>
      <c r="Y15" s="232" t="s">
        <v>160</v>
      </c>
      <c r="Z15" s="212"/>
      <c r="AA15" s="212"/>
      <c r="AB15" s="212"/>
      <c r="AC15" s="212"/>
      <c r="AD15" s="212"/>
      <c r="AE15" s="212"/>
      <c r="AF15" s="212"/>
      <c r="AG15" s="212" t="s">
        <v>592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50">
        <v>8</v>
      </c>
      <c r="B16" s="251" t="s">
        <v>603</v>
      </c>
      <c r="C16" s="263" t="s">
        <v>604</v>
      </c>
      <c r="D16" s="252" t="s">
        <v>591</v>
      </c>
      <c r="E16" s="253">
        <v>4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21</v>
      </c>
      <c r="M16" s="255">
        <f>G16*(1+L16/100)</f>
        <v>0</v>
      </c>
      <c r="N16" s="253">
        <v>0</v>
      </c>
      <c r="O16" s="253">
        <f>ROUND(E16*N16,2)</f>
        <v>0</v>
      </c>
      <c r="P16" s="253">
        <v>0</v>
      </c>
      <c r="Q16" s="253">
        <f>ROUND(E16*P16,2)</f>
        <v>0</v>
      </c>
      <c r="R16" s="255"/>
      <c r="S16" s="255" t="s">
        <v>293</v>
      </c>
      <c r="T16" s="256" t="s">
        <v>294</v>
      </c>
      <c r="U16" s="232">
        <v>0</v>
      </c>
      <c r="V16" s="232">
        <f>ROUND(E16*U16,2)</f>
        <v>0</v>
      </c>
      <c r="W16" s="232"/>
      <c r="X16" s="232" t="s">
        <v>159</v>
      </c>
      <c r="Y16" s="232" t="s">
        <v>160</v>
      </c>
      <c r="Z16" s="212"/>
      <c r="AA16" s="212"/>
      <c r="AB16" s="212"/>
      <c r="AC16" s="212"/>
      <c r="AD16" s="212"/>
      <c r="AE16" s="212"/>
      <c r="AF16" s="212"/>
      <c r="AG16" s="212" t="s">
        <v>588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3.75" outlineLevel="1">
      <c r="A17" s="250">
        <v>9</v>
      </c>
      <c r="B17" s="251" t="s">
        <v>603</v>
      </c>
      <c r="C17" s="263" t="s">
        <v>605</v>
      </c>
      <c r="D17" s="252" t="s">
        <v>591</v>
      </c>
      <c r="E17" s="253">
        <v>4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21</v>
      </c>
      <c r="M17" s="255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5"/>
      <c r="S17" s="255" t="s">
        <v>293</v>
      </c>
      <c r="T17" s="256" t="s">
        <v>294</v>
      </c>
      <c r="U17" s="232">
        <v>0</v>
      </c>
      <c r="V17" s="232">
        <f>ROUND(E17*U17,2)</f>
        <v>0</v>
      </c>
      <c r="W17" s="232"/>
      <c r="X17" s="232" t="s">
        <v>320</v>
      </c>
      <c r="Y17" s="232" t="s">
        <v>160</v>
      </c>
      <c r="Z17" s="212"/>
      <c r="AA17" s="212"/>
      <c r="AB17" s="212"/>
      <c r="AC17" s="212"/>
      <c r="AD17" s="212"/>
      <c r="AE17" s="212"/>
      <c r="AF17" s="212"/>
      <c r="AG17" s="212" t="s">
        <v>592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50">
        <v>10</v>
      </c>
      <c r="B18" s="251" t="s">
        <v>606</v>
      </c>
      <c r="C18" s="263" t="s">
        <v>607</v>
      </c>
      <c r="D18" s="252" t="s">
        <v>608</v>
      </c>
      <c r="E18" s="253">
        <v>1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21</v>
      </c>
      <c r="M18" s="255">
        <f>G18*(1+L18/100)</f>
        <v>0</v>
      </c>
      <c r="N18" s="253">
        <v>0</v>
      </c>
      <c r="O18" s="253">
        <f>ROUND(E18*N18,2)</f>
        <v>0</v>
      </c>
      <c r="P18" s="253">
        <v>0</v>
      </c>
      <c r="Q18" s="253">
        <f>ROUND(E18*P18,2)</f>
        <v>0</v>
      </c>
      <c r="R18" s="255"/>
      <c r="S18" s="255" t="s">
        <v>586</v>
      </c>
      <c r="T18" s="256" t="s">
        <v>587</v>
      </c>
      <c r="U18" s="232">
        <v>0</v>
      </c>
      <c r="V18" s="232">
        <f>ROUND(E18*U18,2)</f>
        <v>0</v>
      </c>
      <c r="W18" s="232"/>
      <c r="X18" s="232" t="s">
        <v>159</v>
      </c>
      <c r="Y18" s="232" t="s">
        <v>160</v>
      </c>
      <c r="Z18" s="212"/>
      <c r="AA18" s="212"/>
      <c r="AB18" s="212"/>
      <c r="AC18" s="212"/>
      <c r="AD18" s="212"/>
      <c r="AE18" s="212"/>
      <c r="AF18" s="212"/>
      <c r="AG18" s="212" t="s">
        <v>588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>
      <c r="A19" s="250">
        <v>11</v>
      </c>
      <c r="B19" s="251" t="s">
        <v>609</v>
      </c>
      <c r="C19" s="263" t="s">
        <v>610</v>
      </c>
      <c r="D19" s="252" t="s">
        <v>188</v>
      </c>
      <c r="E19" s="253">
        <v>45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21</v>
      </c>
      <c r="M19" s="255">
        <f>G19*(1+L19/100)</f>
        <v>0</v>
      </c>
      <c r="N19" s="253">
        <v>0</v>
      </c>
      <c r="O19" s="253">
        <f>ROUND(E19*N19,2)</f>
        <v>0</v>
      </c>
      <c r="P19" s="253">
        <v>0</v>
      </c>
      <c r="Q19" s="253">
        <f>ROUND(E19*P19,2)</f>
        <v>0</v>
      </c>
      <c r="R19" s="255"/>
      <c r="S19" s="255" t="s">
        <v>586</v>
      </c>
      <c r="T19" s="256" t="s">
        <v>587</v>
      </c>
      <c r="U19" s="232">
        <v>0</v>
      </c>
      <c r="V19" s="232">
        <f>ROUND(E19*U19,2)</f>
        <v>0</v>
      </c>
      <c r="W19" s="232"/>
      <c r="X19" s="232" t="s">
        <v>159</v>
      </c>
      <c r="Y19" s="232" t="s">
        <v>160</v>
      </c>
      <c r="Z19" s="212"/>
      <c r="AA19" s="212"/>
      <c r="AB19" s="212"/>
      <c r="AC19" s="212"/>
      <c r="AD19" s="212"/>
      <c r="AE19" s="212"/>
      <c r="AF19" s="212"/>
      <c r="AG19" s="212" t="s">
        <v>588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>
      <c r="A20" s="250">
        <v>12</v>
      </c>
      <c r="B20" s="251" t="s">
        <v>611</v>
      </c>
      <c r="C20" s="263" t="s">
        <v>612</v>
      </c>
      <c r="D20" s="252" t="s">
        <v>188</v>
      </c>
      <c r="E20" s="253">
        <v>43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21</v>
      </c>
      <c r="M20" s="255">
        <f>G20*(1+L20/100)</f>
        <v>0</v>
      </c>
      <c r="N20" s="253">
        <v>5.0000000000000002E-5</v>
      </c>
      <c r="O20" s="253">
        <f>ROUND(E20*N20,2)</f>
        <v>0</v>
      </c>
      <c r="P20" s="253">
        <v>0</v>
      </c>
      <c r="Q20" s="253">
        <f>ROUND(E20*P20,2)</f>
        <v>0</v>
      </c>
      <c r="R20" s="255"/>
      <c r="S20" s="255" t="s">
        <v>586</v>
      </c>
      <c r="T20" s="256" t="s">
        <v>587</v>
      </c>
      <c r="U20" s="232">
        <v>0</v>
      </c>
      <c r="V20" s="232">
        <f>ROUND(E20*U20,2)</f>
        <v>0</v>
      </c>
      <c r="W20" s="232"/>
      <c r="X20" s="232" t="s">
        <v>320</v>
      </c>
      <c r="Y20" s="232" t="s">
        <v>160</v>
      </c>
      <c r="Z20" s="212"/>
      <c r="AA20" s="212"/>
      <c r="AB20" s="212"/>
      <c r="AC20" s="212"/>
      <c r="AD20" s="212"/>
      <c r="AE20" s="212"/>
      <c r="AF20" s="212"/>
      <c r="AG20" s="212" t="s">
        <v>592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50">
        <v>13</v>
      </c>
      <c r="B21" s="251" t="s">
        <v>613</v>
      </c>
      <c r="C21" s="263" t="s">
        <v>614</v>
      </c>
      <c r="D21" s="252" t="s">
        <v>188</v>
      </c>
      <c r="E21" s="253">
        <v>2</v>
      </c>
      <c r="F21" s="254"/>
      <c r="G21" s="255">
        <f>ROUND(E21*F21,2)</f>
        <v>0</v>
      </c>
      <c r="H21" s="254"/>
      <c r="I21" s="255">
        <f>ROUND(E21*H21,2)</f>
        <v>0</v>
      </c>
      <c r="J21" s="254"/>
      <c r="K21" s="255">
        <f>ROUND(E21*J21,2)</f>
        <v>0</v>
      </c>
      <c r="L21" s="255">
        <v>21</v>
      </c>
      <c r="M21" s="255">
        <f>G21*(1+L21/100)</f>
        <v>0</v>
      </c>
      <c r="N21" s="253">
        <v>5.0000000000000002E-5</v>
      </c>
      <c r="O21" s="253">
        <f>ROUND(E21*N21,2)</f>
        <v>0</v>
      </c>
      <c r="P21" s="253">
        <v>0</v>
      </c>
      <c r="Q21" s="253">
        <f>ROUND(E21*P21,2)</f>
        <v>0</v>
      </c>
      <c r="R21" s="255"/>
      <c r="S21" s="255" t="s">
        <v>293</v>
      </c>
      <c r="T21" s="256" t="s">
        <v>294</v>
      </c>
      <c r="U21" s="232">
        <v>0</v>
      </c>
      <c r="V21" s="232">
        <f>ROUND(E21*U21,2)</f>
        <v>0</v>
      </c>
      <c r="W21" s="232"/>
      <c r="X21" s="232" t="s">
        <v>320</v>
      </c>
      <c r="Y21" s="232" t="s">
        <v>160</v>
      </c>
      <c r="Z21" s="212"/>
      <c r="AA21" s="212"/>
      <c r="AB21" s="212"/>
      <c r="AC21" s="212"/>
      <c r="AD21" s="212"/>
      <c r="AE21" s="212"/>
      <c r="AF21" s="212"/>
      <c r="AG21" s="212" t="s">
        <v>592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>
      <c r="A22" s="250">
        <v>14</v>
      </c>
      <c r="B22" s="251" t="s">
        <v>615</v>
      </c>
      <c r="C22" s="263" t="s">
        <v>616</v>
      </c>
      <c r="D22" s="252" t="s">
        <v>188</v>
      </c>
      <c r="E22" s="253">
        <v>3</v>
      </c>
      <c r="F22" s="254"/>
      <c r="G22" s="255">
        <f>ROUND(E22*F22,2)</f>
        <v>0</v>
      </c>
      <c r="H22" s="254"/>
      <c r="I22" s="255">
        <f>ROUND(E22*H22,2)</f>
        <v>0</v>
      </c>
      <c r="J22" s="254"/>
      <c r="K22" s="255">
        <f>ROUND(E22*J22,2)</f>
        <v>0</v>
      </c>
      <c r="L22" s="255">
        <v>21</v>
      </c>
      <c r="M22" s="255">
        <f>G22*(1+L22/100)</f>
        <v>0</v>
      </c>
      <c r="N22" s="253">
        <v>0</v>
      </c>
      <c r="O22" s="253">
        <f>ROUND(E22*N22,2)</f>
        <v>0</v>
      </c>
      <c r="P22" s="253">
        <v>0</v>
      </c>
      <c r="Q22" s="253">
        <f>ROUND(E22*P22,2)</f>
        <v>0</v>
      </c>
      <c r="R22" s="255"/>
      <c r="S22" s="255" t="s">
        <v>586</v>
      </c>
      <c r="T22" s="256" t="s">
        <v>587</v>
      </c>
      <c r="U22" s="232">
        <v>0</v>
      </c>
      <c r="V22" s="232">
        <f>ROUND(E22*U22,2)</f>
        <v>0</v>
      </c>
      <c r="W22" s="232"/>
      <c r="X22" s="232" t="s">
        <v>159</v>
      </c>
      <c r="Y22" s="232" t="s">
        <v>160</v>
      </c>
      <c r="Z22" s="212"/>
      <c r="AA22" s="212"/>
      <c r="AB22" s="212"/>
      <c r="AC22" s="212"/>
      <c r="AD22" s="212"/>
      <c r="AE22" s="212"/>
      <c r="AF22" s="212"/>
      <c r="AG22" s="212" t="s">
        <v>588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50">
        <v>15</v>
      </c>
      <c r="B23" s="251" t="s">
        <v>617</v>
      </c>
      <c r="C23" s="263" t="s">
        <v>618</v>
      </c>
      <c r="D23" s="252" t="s">
        <v>188</v>
      </c>
      <c r="E23" s="253">
        <v>3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21</v>
      </c>
      <c r="M23" s="255">
        <f>G23*(1+L23/100)</f>
        <v>0</v>
      </c>
      <c r="N23" s="253">
        <v>4.0000000000000003E-5</v>
      </c>
      <c r="O23" s="253">
        <f>ROUND(E23*N23,2)</f>
        <v>0</v>
      </c>
      <c r="P23" s="253">
        <v>0</v>
      </c>
      <c r="Q23" s="253">
        <f>ROUND(E23*P23,2)</f>
        <v>0</v>
      </c>
      <c r="R23" s="255"/>
      <c r="S23" s="255" t="s">
        <v>586</v>
      </c>
      <c r="T23" s="256" t="s">
        <v>587</v>
      </c>
      <c r="U23" s="232">
        <v>0</v>
      </c>
      <c r="V23" s="232">
        <f>ROUND(E23*U23,2)</f>
        <v>0</v>
      </c>
      <c r="W23" s="232"/>
      <c r="X23" s="232" t="s">
        <v>320</v>
      </c>
      <c r="Y23" s="232" t="s">
        <v>160</v>
      </c>
      <c r="Z23" s="212"/>
      <c r="AA23" s="212"/>
      <c r="AB23" s="212"/>
      <c r="AC23" s="212"/>
      <c r="AD23" s="212"/>
      <c r="AE23" s="212"/>
      <c r="AF23" s="212"/>
      <c r="AG23" s="212" t="s">
        <v>592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50">
        <v>16</v>
      </c>
      <c r="B24" s="251" t="s">
        <v>619</v>
      </c>
      <c r="C24" s="263" t="s">
        <v>620</v>
      </c>
      <c r="D24" s="252" t="s">
        <v>188</v>
      </c>
      <c r="E24" s="253">
        <v>3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21</v>
      </c>
      <c r="M24" s="255">
        <f>G24*(1+L24/100)</f>
        <v>0</v>
      </c>
      <c r="N24" s="253">
        <v>3.0000000000000001E-5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586</v>
      </c>
      <c r="T24" s="256" t="s">
        <v>587</v>
      </c>
      <c r="U24" s="232">
        <v>0</v>
      </c>
      <c r="V24" s="232">
        <f>ROUND(E24*U24,2)</f>
        <v>0</v>
      </c>
      <c r="W24" s="232"/>
      <c r="X24" s="232" t="s">
        <v>320</v>
      </c>
      <c r="Y24" s="232" t="s">
        <v>160</v>
      </c>
      <c r="Z24" s="212"/>
      <c r="AA24" s="212"/>
      <c r="AB24" s="212"/>
      <c r="AC24" s="212"/>
      <c r="AD24" s="212"/>
      <c r="AE24" s="212"/>
      <c r="AF24" s="212"/>
      <c r="AG24" s="212" t="s">
        <v>592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50">
        <v>17</v>
      </c>
      <c r="B25" s="251" t="s">
        <v>621</v>
      </c>
      <c r="C25" s="263" t="s">
        <v>622</v>
      </c>
      <c r="D25" s="252" t="s">
        <v>188</v>
      </c>
      <c r="E25" s="253">
        <v>35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21</v>
      </c>
      <c r="M25" s="255">
        <f>G25*(1+L25/100)</f>
        <v>0</v>
      </c>
      <c r="N25" s="253">
        <v>1.0000000000000001E-5</v>
      </c>
      <c r="O25" s="253">
        <f>ROUND(E25*N25,2)</f>
        <v>0</v>
      </c>
      <c r="P25" s="253">
        <v>0</v>
      </c>
      <c r="Q25" s="253">
        <f>ROUND(E25*P25,2)</f>
        <v>0</v>
      </c>
      <c r="R25" s="255"/>
      <c r="S25" s="255" t="s">
        <v>586</v>
      </c>
      <c r="T25" s="256" t="s">
        <v>587</v>
      </c>
      <c r="U25" s="232">
        <v>0</v>
      </c>
      <c r="V25" s="232">
        <f>ROUND(E25*U25,2)</f>
        <v>0</v>
      </c>
      <c r="W25" s="232"/>
      <c r="X25" s="232" t="s">
        <v>320</v>
      </c>
      <c r="Y25" s="232" t="s">
        <v>160</v>
      </c>
      <c r="Z25" s="212"/>
      <c r="AA25" s="212"/>
      <c r="AB25" s="212"/>
      <c r="AC25" s="212"/>
      <c r="AD25" s="212"/>
      <c r="AE25" s="212"/>
      <c r="AF25" s="212"/>
      <c r="AG25" s="212" t="s">
        <v>592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50">
        <v>18</v>
      </c>
      <c r="B26" s="251" t="s">
        <v>623</v>
      </c>
      <c r="C26" s="263" t="s">
        <v>624</v>
      </c>
      <c r="D26" s="252" t="s">
        <v>188</v>
      </c>
      <c r="E26" s="253">
        <v>8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21</v>
      </c>
      <c r="M26" s="255">
        <f>G26*(1+L26/100)</f>
        <v>0</v>
      </c>
      <c r="N26" s="253">
        <v>0</v>
      </c>
      <c r="O26" s="253">
        <f>ROUND(E26*N26,2)</f>
        <v>0</v>
      </c>
      <c r="P26" s="253">
        <v>0</v>
      </c>
      <c r="Q26" s="253">
        <f>ROUND(E26*P26,2)</f>
        <v>0</v>
      </c>
      <c r="R26" s="255"/>
      <c r="S26" s="255" t="s">
        <v>586</v>
      </c>
      <c r="T26" s="256" t="s">
        <v>587</v>
      </c>
      <c r="U26" s="232">
        <v>0</v>
      </c>
      <c r="V26" s="232">
        <f>ROUND(E26*U26,2)</f>
        <v>0</v>
      </c>
      <c r="W26" s="232"/>
      <c r="X26" s="232" t="s">
        <v>159</v>
      </c>
      <c r="Y26" s="232" t="s">
        <v>160</v>
      </c>
      <c r="Z26" s="212"/>
      <c r="AA26" s="212"/>
      <c r="AB26" s="212"/>
      <c r="AC26" s="212"/>
      <c r="AD26" s="212"/>
      <c r="AE26" s="212"/>
      <c r="AF26" s="212"/>
      <c r="AG26" s="212" t="s">
        <v>588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>
      <c r="A27" s="250">
        <v>19</v>
      </c>
      <c r="B27" s="251" t="s">
        <v>625</v>
      </c>
      <c r="C27" s="263" t="s">
        <v>626</v>
      </c>
      <c r="D27" s="252" t="s">
        <v>188</v>
      </c>
      <c r="E27" s="253">
        <v>8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21</v>
      </c>
      <c r="M27" s="255">
        <f>G27*(1+L27/100)</f>
        <v>0</v>
      </c>
      <c r="N27" s="253">
        <v>4.0000000000000003E-5</v>
      </c>
      <c r="O27" s="253">
        <f>ROUND(E27*N27,2)</f>
        <v>0</v>
      </c>
      <c r="P27" s="253">
        <v>0</v>
      </c>
      <c r="Q27" s="253">
        <f>ROUND(E27*P27,2)</f>
        <v>0</v>
      </c>
      <c r="R27" s="255"/>
      <c r="S27" s="255" t="s">
        <v>586</v>
      </c>
      <c r="T27" s="256" t="s">
        <v>587</v>
      </c>
      <c r="U27" s="232">
        <v>0</v>
      </c>
      <c r="V27" s="232">
        <f>ROUND(E27*U27,2)</f>
        <v>0</v>
      </c>
      <c r="W27" s="232"/>
      <c r="X27" s="232" t="s">
        <v>320</v>
      </c>
      <c r="Y27" s="232" t="s">
        <v>160</v>
      </c>
      <c r="Z27" s="212"/>
      <c r="AA27" s="212"/>
      <c r="AB27" s="212"/>
      <c r="AC27" s="212"/>
      <c r="AD27" s="212"/>
      <c r="AE27" s="212"/>
      <c r="AF27" s="212"/>
      <c r="AG27" s="212" t="s">
        <v>592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50">
        <v>20</v>
      </c>
      <c r="B28" s="251" t="s">
        <v>627</v>
      </c>
      <c r="C28" s="263" t="s">
        <v>628</v>
      </c>
      <c r="D28" s="252" t="s">
        <v>188</v>
      </c>
      <c r="E28" s="253">
        <v>5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21</v>
      </c>
      <c r="M28" s="255">
        <f>G28*(1+L28/100)</f>
        <v>0</v>
      </c>
      <c r="N28" s="253">
        <v>0</v>
      </c>
      <c r="O28" s="253">
        <f>ROUND(E28*N28,2)</f>
        <v>0</v>
      </c>
      <c r="P28" s="253">
        <v>0</v>
      </c>
      <c r="Q28" s="253">
        <f>ROUND(E28*P28,2)</f>
        <v>0</v>
      </c>
      <c r="R28" s="255"/>
      <c r="S28" s="255" t="s">
        <v>586</v>
      </c>
      <c r="T28" s="256" t="s">
        <v>587</v>
      </c>
      <c r="U28" s="232">
        <v>0</v>
      </c>
      <c r="V28" s="232">
        <f>ROUND(E28*U28,2)</f>
        <v>0</v>
      </c>
      <c r="W28" s="232"/>
      <c r="X28" s="232" t="s">
        <v>159</v>
      </c>
      <c r="Y28" s="232" t="s">
        <v>160</v>
      </c>
      <c r="Z28" s="212"/>
      <c r="AA28" s="212"/>
      <c r="AB28" s="212"/>
      <c r="AC28" s="212"/>
      <c r="AD28" s="212"/>
      <c r="AE28" s="212"/>
      <c r="AF28" s="212"/>
      <c r="AG28" s="212" t="s">
        <v>588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>
      <c r="A29" s="250">
        <v>21</v>
      </c>
      <c r="B29" s="251" t="s">
        <v>629</v>
      </c>
      <c r="C29" s="263" t="s">
        <v>630</v>
      </c>
      <c r="D29" s="252" t="s">
        <v>631</v>
      </c>
      <c r="E29" s="253">
        <v>5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21</v>
      </c>
      <c r="M29" s="255">
        <f>G29*(1+L29/100)</f>
        <v>0</v>
      </c>
      <c r="N29" s="253">
        <v>0</v>
      </c>
      <c r="O29" s="253">
        <f>ROUND(E29*N29,2)</f>
        <v>0</v>
      </c>
      <c r="P29" s="253">
        <v>0</v>
      </c>
      <c r="Q29" s="253">
        <f>ROUND(E29*P29,2)</f>
        <v>0</v>
      </c>
      <c r="R29" s="255"/>
      <c r="S29" s="255" t="s">
        <v>293</v>
      </c>
      <c r="T29" s="256" t="s">
        <v>294</v>
      </c>
      <c r="U29" s="232">
        <v>0</v>
      </c>
      <c r="V29" s="232">
        <f>ROUND(E29*U29,2)</f>
        <v>0</v>
      </c>
      <c r="W29" s="232"/>
      <c r="X29" s="232" t="s">
        <v>320</v>
      </c>
      <c r="Y29" s="232" t="s">
        <v>160</v>
      </c>
      <c r="Z29" s="212"/>
      <c r="AA29" s="212"/>
      <c r="AB29" s="212"/>
      <c r="AC29" s="212"/>
      <c r="AD29" s="212"/>
      <c r="AE29" s="212"/>
      <c r="AF29" s="212"/>
      <c r="AG29" s="212" t="s">
        <v>592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>
      <c r="A30" s="250">
        <v>22</v>
      </c>
      <c r="B30" s="251" t="s">
        <v>632</v>
      </c>
      <c r="C30" s="263" t="s">
        <v>633</v>
      </c>
      <c r="D30" s="252" t="s">
        <v>222</v>
      </c>
      <c r="E30" s="253">
        <v>60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21</v>
      </c>
      <c r="M30" s="255">
        <f>G30*(1+L30/100)</f>
        <v>0</v>
      </c>
      <c r="N30" s="253">
        <v>0</v>
      </c>
      <c r="O30" s="253">
        <f>ROUND(E30*N30,2)</f>
        <v>0</v>
      </c>
      <c r="P30" s="253">
        <v>0</v>
      </c>
      <c r="Q30" s="253">
        <f>ROUND(E30*P30,2)</f>
        <v>0</v>
      </c>
      <c r="R30" s="255"/>
      <c r="S30" s="255" t="s">
        <v>586</v>
      </c>
      <c r="T30" s="256" t="s">
        <v>587</v>
      </c>
      <c r="U30" s="232">
        <v>0</v>
      </c>
      <c r="V30" s="232">
        <f>ROUND(E30*U30,2)</f>
        <v>0</v>
      </c>
      <c r="W30" s="232"/>
      <c r="X30" s="232" t="s">
        <v>159</v>
      </c>
      <c r="Y30" s="232" t="s">
        <v>160</v>
      </c>
      <c r="Z30" s="212"/>
      <c r="AA30" s="212"/>
      <c r="AB30" s="212"/>
      <c r="AC30" s="212"/>
      <c r="AD30" s="212"/>
      <c r="AE30" s="212"/>
      <c r="AF30" s="212"/>
      <c r="AG30" s="212" t="s">
        <v>588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50">
        <v>23</v>
      </c>
      <c r="B31" s="251" t="s">
        <v>634</v>
      </c>
      <c r="C31" s="263" t="s">
        <v>635</v>
      </c>
      <c r="D31" s="252" t="s">
        <v>222</v>
      </c>
      <c r="E31" s="253">
        <v>60</v>
      </c>
      <c r="F31" s="254"/>
      <c r="G31" s="255">
        <f>ROUND(E31*F31,2)</f>
        <v>0</v>
      </c>
      <c r="H31" s="254"/>
      <c r="I31" s="255">
        <f>ROUND(E31*H31,2)</f>
        <v>0</v>
      </c>
      <c r="J31" s="254"/>
      <c r="K31" s="255">
        <f>ROUND(E31*J31,2)</f>
        <v>0</v>
      </c>
      <c r="L31" s="255">
        <v>21</v>
      </c>
      <c r="M31" s="255">
        <f>G31*(1+L31/100)</f>
        <v>0</v>
      </c>
      <c r="N31" s="253">
        <v>5.4000000000000001E-4</v>
      </c>
      <c r="O31" s="253">
        <f>ROUND(E31*N31,2)</f>
        <v>0.03</v>
      </c>
      <c r="P31" s="253">
        <v>0</v>
      </c>
      <c r="Q31" s="253">
        <f>ROUND(E31*P31,2)</f>
        <v>0</v>
      </c>
      <c r="R31" s="255"/>
      <c r="S31" s="255" t="s">
        <v>586</v>
      </c>
      <c r="T31" s="256" t="s">
        <v>587</v>
      </c>
      <c r="U31" s="232">
        <v>0</v>
      </c>
      <c r="V31" s="232">
        <f>ROUND(E31*U31,2)</f>
        <v>0</v>
      </c>
      <c r="W31" s="232"/>
      <c r="X31" s="232" t="s">
        <v>320</v>
      </c>
      <c r="Y31" s="232" t="s">
        <v>160</v>
      </c>
      <c r="Z31" s="212"/>
      <c r="AA31" s="212"/>
      <c r="AB31" s="212"/>
      <c r="AC31" s="212"/>
      <c r="AD31" s="212"/>
      <c r="AE31" s="212"/>
      <c r="AF31" s="212"/>
      <c r="AG31" s="212" t="s">
        <v>592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>
      <c r="A32" s="250">
        <v>24</v>
      </c>
      <c r="B32" s="251" t="s">
        <v>636</v>
      </c>
      <c r="C32" s="263" t="s">
        <v>637</v>
      </c>
      <c r="D32" s="252" t="s">
        <v>188</v>
      </c>
      <c r="E32" s="253">
        <v>4</v>
      </c>
      <c r="F32" s="254"/>
      <c r="G32" s="255">
        <f>ROUND(E32*F32,2)</f>
        <v>0</v>
      </c>
      <c r="H32" s="254"/>
      <c r="I32" s="255">
        <f>ROUND(E32*H32,2)</f>
        <v>0</v>
      </c>
      <c r="J32" s="254"/>
      <c r="K32" s="255">
        <f>ROUND(E32*J32,2)</f>
        <v>0</v>
      </c>
      <c r="L32" s="255">
        <v>21</v>
      </c>
      <c r="M32" s="255">
        <f>G32*(1+L32/100)</f>
        <v>0</v>
      </c>
      <c r="N32" s="253">
        <v>0</v>
      </c>
      <c r="O32" s="253">
        <f>ROUND(E32*N32,2)</f>
        <v>0</v>
      </c>
      <c r="P32" s="253">
        <v>0</v>
      </c>
      <c r="Q32" s="253">
        <f>ROUND(E32*P32,2)</f>
        <v>0</v>
      </c>
      <c r="R32" s="255"/>
      <c r="S32" s="255" t="s">
        <v>586</v>
      </c>
      <c r="T32" s="256" t="s">
        <v>587</v>
      </c>
      <c r="U32" s="232">
        <v>0</v>
      </c>
      <c r="V32" s="232">
        <f>ROUND(E32*U32,2)</f>
        <v>0</v>
      </c>
      <c r="W32" s="232"/>
      <c r="X32" s="232" t="s">
        <v>159</v>
      </c>
      <c r="Y32" s="232" t="s">
        <v>160</v>
      </c>
      <c r="Z32" s="212"/>
      <c r="AA32" s="212"/>
      <c r="AB32" s="212"/>
      <c r="AC32" s="212"/>
      <c r="AD32" s="212"/>
      <c r="AE32" s="212"/>
      <c r="AF32" s="212"/>
      <c r="AG32" s="212" t="s">
        <v>588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>
      <c r="A33" s="250">
        <v>25</v>
      </c>
      <c r="B33" s="251" t="s">
        <v>638</v>
      </c>
      <c r="C33" s="263" t="s">
        <v>639</v>
      </c>
      <c r="D33" s="252" t="s">
        <v>188</v>
      </c>
      <c r="E33" s="253">
        <v>4</v>
      </c>
      <c r="F33" s="254"/>
      <c r="G33" s="255">
        <f>ROUND(E33*F33,2)</f>
        <v>0</v>
      </c>
      <c r="H33" s="254"/>
      <c r="I33" s="255">
        <f>ROUND(E33*H33,2)</f>
        <v>0</v>
      </c>
      <c r="J33" s="254"/>
      <c r="K33" s="255">
        <f>ROUND(E33*J33,2)</f>
        <v>0</v>
      </c>
      <c r="L33" s="255">
        <v>21</v>
      </c>
      <c r="M33" s="255">
        <f>G33*(1+L33/100)</f>
        <v>0</v>
      </c>
      <c r="N33" s="253">
        <v>5.0000000000000002E-5</v>
      </c>
      <c r="O33" s="253">
        <f>ROUND(E33*N33,2)</f>
        <v>0</v>
      </c>
      <c r="P33" s="253">
        <v>0</v>
      </c>
      <c r="Q33" s="253">
        <f>ROUND(E33*P33,2)</f>
        <v>0</v>
      </c>
      <c r="R33" s="255"/>
      <c r="S33" s="255" t="s">
        <v>586</v>
      </c>
      <c r="T33" s="256" t="s">
        <v>587</v>
      </c>
      <c r="U33" s="232">
        <v>0</v>
      </c>
      <c r="V33" s="232">
        <f>ROUND(E33*U33,2)</f>
        <v>0</v>
      </c>
      <c r="W33" s="232"/>
      <c r="X33" s="232" t="s">
        <v>320</v>
      </c>
      <c r="Y33" s="232" t="s">
        <v>160</v>
      </c>
      <c r="Z33" s="212"/>
      <c r="AA33" s="212"/>
      <c r="AB33" s="212"/>
      <c r="AC33" s="212"/>
      <c r="AD33" s="212"/>
      <c r="AE33" s="212"/>
      <c r="AF33" s="212"/>
      <c r="AG33" s="212" t="s">
        <v>592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50">
        <v>26</v>
      </c>
      <c r="B34" s="251" t="s">
        <v>640</v>
      </c>
      <c r="C34" s="263" t="s">
        <v>641</v>
      </c>
      <c r="D34" s="252" t="s">
        <v>188</v>
      </c>
      <c r="E34" s="253">
        <v>4</v>
      </c>
      <c r="F34" s="254"/>
      <c r="G34" s="255">
        <f>ROUND(E34*F34,2)</f>
        <v>0</v>
      </c>
      <c r="H34" s="254"/>
      <c r="I34" s="255">
        <f>ROUND(E34*H34,2)</f>
        <v>0</v>
      </c>
      <c r="J34" s="254"/>
      <c r="K34" s="255">
        <f>ROUND(E34*J34,2)</f>
        <v>0</v>
      </c>
      <c r="L34" s="255">
        <v>21</v>
      </c>
      <c r="M34" s="255">
        <f>G34*(1+L34/100)</f>
        <v>0</v>
      </c>
      <c r="N34" s="253">
        <v>3.0000000000000001E-5</v>
      </c>
      <c r="O34" s="253">
        <f>ROUND(E34*N34,2)</f>
        <v>0</v>
      </c>
      <c r="P34" s="253">
        <v>0</v>
      </c>
      <c r="Q34" s="253">
        <f>ROUND(E34*P34,2)</f>
        <v>0</v>
      </c>
      <c r="R34" s="255"/>
      <c r="S34" s="255" t="s">
        <v>586</v>
      </c>
      <c r="T34" s="256" t="s">
        <v>587</v>
      </c>
      <c r="U34" s="232">
        <v>0</v>
      </c>
      <c r="V34" s="232">
        <f>ROUND(E34*U34,2)</f>
        <v>0</v>
      </c>
      <c r="W34" s="232"/>
      <c r="X34" s="232" t="s">
        <v>320</v>
      </c>
      <c r="Y34" s="232" t="s">
        <v>160</v>
      </c>
      <c r="Z34" s="212"/>
      <c r="AA34" s="212"/>
      <c r="AB34" s="212"/>
      <c r="AC34" s="212"/>
      <c r="AD34" s="212"/>
      <c r="AE34" s="212"/>
      <c r="AF34" s="212"/>
      <c r="AG34" s="212" t="s">
        <v>592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>
      <c r="A35" s="250">
        <v>27</v>
      </c>
      <c r="B35" s="251" t="s">
        <v>642</v>
      </c>
      <c r="C35" s="263" t="s">
        <v>643</v>
      </c>
      <c r="D35" s="252" t="s">
        <v>188</v>
      </c>
      <c r="E35" s="253">
        <v>1</v>
      </c>
      <c r="F35" s="254"/>
      <c r="G35" s="255">
        <f>ROUND(E35*F35,2)</f>
        <v>0</v>
      </c>
      <c r="H35" s="254"/>
      <c r="I35" s="255">
        <f>ROUND(E35*H35,2)</f>
        <v>0</v>
      </c>
      <c r="J35" s="254"/>
      <c r="K35" s="255">
        <f>ROUND(E35*J35,2)</f>
        <v>0</v>
      </c>
      <c r="L35" s="255">
        <v>21</v>
      </c>
      <c r="M35" s="255">
        <f>G35*(1+L35/100)</f>
        <v>0</v>
      </c>
      <c r="N35" s="253">
        <v>0</v>
      </c>
      <c r="O35" s="253">
        <f>ROUND(E35*N35,2)</f>
        <v>0</v>
      </c>
      <c r="P35" s="253">
        <v>0</v>
      </c>
      <c r="Q35" s="253">
        <f>ROUND(E35*P35,2)</f>
        <v>0</v>
      </c>
      <c r="R35" s="255"/>
      <c r="S35" s="255" t="s">
        <v>586</v>
      </c>
      <c r="T35" s="256" t="s">
        <v>587</v>
      </c>
      <c r="U35" s="232">
        <v>0</v>
      </c>
      <c r="V35" s="232">
        <f>ROUND(E35*U35,2)</f>
        <v>0</v>
      </c>
      <c r="W35" s="232"/>
      <c r="X35" s="232" t="s">
        <v>159</v>
      </c>
      <c r="Y35" s="232" t="s">
        <v>160</v>
      </c>
      <c r="Z35" s="212"/>
      <c r="AA35" s="212"/>
      <c r="AB35" s="212"/>
      <c r="AC35" s="212"/>
      <c r="AD35" s="212"/>
      <c r="AE35" s="212"/>
      <c r="AF35" s="212"/>
      <c r="AG35" s="212" t="s">
        <v>588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50">
        <v>28</v>
      </c>
      <c r="B36" s="251" t="s">
        <v>644</v>
      </c>
      <c r="C36" s="263" t="s">
        <v>645</v>
      </c>
      <c r="D36" s="252" t="s">
        <v>591</v>
      </c>
      <c r="E36" s="253">
        <v>1</v>
      </c>
      <c r="F36" s="254"/>
      <c r="G36" s="255">
        <f>ROUND(E36*F36,2)</f>
        <v>0</v>
      </c>
      <c r="H36" s="254"/>
      <c r="I36" s="255">
        <f>ROUND(E36*H36,2)</f>
        <v>0</v>
      </c>
      <c r="J36" s="254"/>
      <c r="K36" s="255">
        <f>ROUND(E36*J36,2)</f>
        <v>0</v>
      </c>
      <c r="L36" s="255">
        <v>21</v>
      </c>
      <c r="M36" s="255">
        <f>G36*(1+L36/100)</f>
        <v>0</v>
      </c>
      <c r="N36" s="253">
        <v>0</v>
      </c>
      <c r="O36" s="253">
        <f>ROUND(E36*N36,2)</f>
        <v>0</v>
      </c>
      <c r="P36" s="253">
        <v>0</v>
      </c>
      <c r="Q36" s="253">
        <f>ROUND(E36*P36,2)</f>
        <v>0</v>
      </c>
      <c r="R36" s="255"/>
      <c r="S36" s="255" t="s">
        <v>293</v>
      </c>
      <c r="T36" s="256" t="s">
        <v>294</v>
      </c>
      <c r="U36" s="232">
        <v>0</v>
      </c>
      <c r="V36" s="232">
        <f>ROUND(E36*U36,2)</f>
        <v>0</v>
      </c>
      <c r="W36" s="232"/>
      <c r="X36" s="232" t="s">
        <v>320</v>
      </c>
      <c r="Y36" s="232" t="s">
        <v>160</v>
      </c>
      <c r="Z36" s="212"/>
      <c r="AA36" s="212"/>
      <c r="AB36" s="212"/>
      <c r="AC36" s="212"/>
      <c r="AD36" s="212"/>
      <c r="AE36" s="212"/>
      <c r="AF36" s="212"/>
      <c r="AG36" s="212" t="s">
        <v>592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33.75" outlineLevel="1">
      <c r="A37" s="250">
        <v>29</v>
      </c>
      <c r="B37" s="251" t="s">
        <v>646</v>
      </c>
      <c r="C37" s="263" t="s">
        <v>647</v>
      </c>
      <c r="D37" s="252" t="s">
        <v>188</v>
      </c>
      <c r="E37" s="253">
        <v>10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21</v>
      </c>
      <c r="M37" s="255">
        <f>G37*(1+L37/100)</f>
        <v>0</v>
      </c>
      <c r="N37" s="253">
        <v>0</v>
      </c>
      <c r="O37" s="253">
        <f>ROUND(E37*N37,2)</f>
        <v>0</v>
      </c>
      <c r="P37" s="253">
        <v>0</v>
      </c>
      <c r="Q37" s="253">
        <f>ROUND(E37*P37,2)</f>
        <v>0</v>
      </c>
      <c r="R37" s="255"/>
      <c r="S37" s="255" t="s">
        <v>586</v>
      </c>
      <c r="T37" s="256" t="s">
        <v>587</v>
      </c>
      <c r="U37" s="232">
        <v>0</v>
      </c>
      <c r="V37" s="232">
        <f>ROUND(E37*U37,2)</f>
        <v>0</v>
      </c>
      <c r="W37" s="232"/>
      <c r="X37" s="232" t="s">
        <v>159</v>
      </c>
      <c r="Y37" s="232" t="s">
        <v>160</v>
      </c>
      <c r="Z37" s="212"/>
      <c r="AA37" s="212"/>
      <c r="AB37" s="212"/>
      <c r="AC37" s="212"/>
      <c r="AD37" s="212"/>
      <c r="AE37" s="212"/>
      <c r="AF37" s="212"/>
      <c r="AG37" s="212" t="s">
        <v>588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>
      <c r="A38" s="250">
        <v>30</v>
      </c>
      <c r="B38" s="251" t="s">
        <v>648</v>
      </c>
      <c r="C38" s="263" t="s">
        <v>649</v>
      </c>
      <c r="D38" s="252" t="s">
        <v>188</v>
      </c>
      <c r="E38" s="253">
        <v>10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21</v>
      </c>
      <c r="M38" s="255">
        <f>G38*(1+L38/100)</f>
        <v>0</v>
      </c>
      <c r="N38" s="253">
        <v>1E-4</v>
      </c>
      <c r="O38" s="253">
        <f>ROUND(E38*N38,2)</f>
        <v>0</v>
      </c>
      <c r="P38" s="253">
        <v>0</v>
      </c>
      <c r="Q38" s="253">
        <f>ROUND(E38*P38,2)</f>
        <v>0</v>
      </c>
      <c r="R38" s="255"/>
      <c r="S38" s="255" t="s">
        <v>586</v>
      </c>
      <c r="T38" s="256" t="s">
        <v>587</v>
      </c>
      <c r="U38" s="232">
        <v>0</v>
      </c>
      <c r="V38" s="232">
        <f>ROUND(E38*U38,2)</f>
        <v>0</v>
      </c>
      <c r="W38" s="232"/>
      <c r="X38" s="232" t="s">
        <v>320</v>
      </c>
      <c r="Y38" s="232" t="s">
        <v>160</v>
      </c>
      <c r="Z38" s="212"/>
      <c r="AA38" s="212"/>
      <c r="AB38" s="212"/>
      <c r="AC38" s="212"/>
      <c r="AD38" s="212"/>
      <c r="AE38" s="212"/>
      <c r="AF38" s="212"/>
      <c r="AG38" s="212" t="s">
        <v>592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>
      <c r="A39" s="250">
        <v>31</v>
      </c>
      <c r="B39" s="251" t="s">
        <v>650</v>
      </c>
      <c r="C39" s="263" t="s">
        <v>651</v>
      </c>
      <c r="D39" s="252" t="s">
        <v>188</v>
      </c>
      <c r="E39" s="253">
        <v>0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21</v>
      </c>
      <c r="M39" s="255">
        <f>G39*(1+L39/100)</f>
        <v>0</v>
      </c>
      <c r="N39" s="253">
        <v>0</v>
      </c>
      <c r="O39" s="253">
        <f>ROUND(E39*N39,2)</f>
        <v>0</v>
      </c>
      <c r="P39" s="253">
        <v>0</v>
      </c>
      <c r="Q39" s="253">
        <f>ROUND(E39*P39,2)</f>
        <v>0</v>
      </c>
      <c r="R39" s="255"/>
      <c r="S39" s="255" t="s">
        <v>157</v>
      </c>
      <c r="T39" s="256" t="s">
        <v>587</v>
      </c>
      <c r="U39" s="232">
        <v>0.26417000000000002</v>
      </c>
      <c r="V39" s="232">
        <f>ROUND(E39*U39,2)</f>
        <v>0</v>
      </c>
      <c r="W39" s="232"/>
      <c r="X39" s="232" t="s">
        <v>159</v>
      </c>
      <c r="Y39" s="232" t="s">
        <v>160</v>
      </c>
      <c r="Z39" s="212"/>
      <c r="AA39" s="212"/>
      <c r="AB39" s="212"/>
      <c r="AC39" s="212"/>
      <c r="AD39" s="212"/>
      <c r="AE39" s="212"/>
      <c r="AF39" s="212"/>
      <c r="AG39" s="212" t="s">
        <v>588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50">
        <v>32</v>
      </c>
      <c r="B40" s="251" t="s">
        <v>652</v>
      </c>
      <c r="C40" s="263" t="s">
        <v>653</v>
      </c>
      <c r="D40" s="252" t="s">
        <v>591</v>
      </c>
      <c r="E40" s="253">
        <v>0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21</v>
      </c>
      <c r="M40" s="255">
        <f>G40*(1+L40/100)</f>
        <v>0</v>
      </c>
      <c r="N40" s="253">
        <v>0</v>
      </c>
      <c r="O40" s="253">
        <f>ROUND(E40*N40,2)</f>
        <v>0</v>
      </c>
      <c r="P40" s="253">
        <v>0</v>
      </c>
      <c r="Q40" s="253">
        <f>ROUND(E40*P40,2)</f>
        <v>0</v>
      </c>
      <c r="R40" s="255"/>
      <c r="S40" s="255" t="s">
        <v>293</v>
      </c>
      <c r="T40" s="256" t="s">
        <v>294</v>
      </c>
      <c r="U40" s="232">
        <v>0</v>
      </c>
      <c r="V40" s="232">
        <f>ROUND(E40*U40,2)</f>
        <v>0</v>
      </c>
      <c r="W40" s="232"/>
      <c r="X40" s="232" t="s">
        <v>320</v>
      </c>
      <c r="Y40" s="232" t="s">
        <v>160</v>
      </c>
      <c r="Z40" s="212"/>
      <c r="AA40" s="212"/>
      <c r="AB40" s="212"/>
      <c r="AC40" s="212"/>
      <c r="AD40" s="212"/>
      <c r="AE40" s="212"/>
      <c r="AF40" s="212"/>
      <c r="AG40" s="212" t="s">
        <v>592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50">
        <v>33</v>
      </c>
      <c r="B41" s="251" t="s">
        <v>654</v>
      </c>
      <c r="C41" s="263" t="s">
        <v>655</v>
      </c>
      <c r="D41" s="252" t="s">
        <v>591</v>
      </c>
      <c r="E41" s="253">
        <v>0</v>
      </c>
      <c r="F41" s="254"/>
      <c r="G41" s="255">
        <f>ROUND(E41*F41,2)</f>
        <v>0</v>
      </c>
      <c r="H41" s="254"/>
      <c r="I41" s="255">
        <f>ROUND(E41*H41,2)</f>
        <v>0</v>
      </c>
      <c r="J41" s="254"/>
      <c r="K41" s="255">
        <f>ROUND(E41*J41,2)</f>
        <v>0</v>
      </c>
      <c r="L41" s="255">
        <v>21</v>
      </c>
      <c r="M41" s="255">
        <f>G41*(1+L41/100)</f>
        <v>0</v>
      </c>
      <c r="N41" s="253">
        <v>0</v>
      </c>
      <c r="O41" s="253">
        <f>ROUND(E41*N41,2)</f>
        <v>0</v>
      </c>
      <c r="P41" s="253">
        <v>0</v>
      </c>
      <c r="Q41" s="253">
        <f>ROUND(E41*P41,2)</f>
        <v>0</v>
      </c>
      <c r="R41" s="255"/>
      <c r="S41" s="255" t="s">
        <v>293</v>
      </c>
      <c r="T41" s="256" t="s">
        <v>294</v>
      </c>
      <c r="U41" s="232">
        <v>0</v>
      </c>
      <c r="V41" s="232">
        <f>ROUND(E41*U41,2)</f>
        <v>0</v>
      </c>
      <c r="W41" s="232"/>
      <c r="X41" s="232" t="s">
        <v>320</v>
      </c>
      <c r="Y41" s="232" t="s">
        <v>160</v>
      </c>
      <c r="Z41" s="212"/>
      <c r="AA41" s="212"/>
      <c r="AB41" s="212"/>
      <c r="AC41" s="212"/>
      <c r="AD41" s="212"/>
      <c r="AE41" s="212"/>
      <c r="AF41" s="212"/>
      <c r="AG41" s="212" t="s">
        <v>592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50">
        <v>34</v>
      </c>
      <c r="B42" s="251" t="s">
        <v>656</v>
      </c>
      <c r="C42" s="263" t="s">
        <v>657</v>
      </c>
      <c r="D42" s="252" t="s">
        <v>188</v>
      </c>
      <c r="E42" s="253">
        <v>0</v>
      </c>
      <c r="F42" s="254"/>
      <c r="G42" s="255">
        <f>ROUND(E42*F42,2)</f>
        <v>0</v>
      </c>
      <c r="H42" s="254"/>
      <c r="I42" s="255">
        <f>ROUND(E42*H42,2)</f>
        <v>0</v>
      </c>
      <c r="J42" s="254"/>
      <c r="K42" s="255">
        <f>ROUND(E42*J42,2)</f>
        <v>0</v>
      </c>
      <c r="L42" s="255">
        <v>21</v>
      </c>
      <c r="M42" s="255">
        <f>G42*(1+L42/100)</f>
        <v>0</v>
      </c>
      <c r="N42" s="253">
        <v>0</v>
      </c>
      <c r="O42" s="253">
        <f>ROUND(E42*N42,2)</f>
        <v>0</v>
      </c>
      <c r="P42" s="253">
        <v>0</v>
      </c>
      <c r="Q42" s="253">
        <f>ROUND(E42*P42,2)</f>
        <v>0</v>
      </c>
      <c r="R42" s="255"/>
      <c r="S42" s="255" t="s">
        <v>586</v>
      </c>
      <c r="T42" s="256" t="s">
        <v>587</v>
      </c>
      <c r="U42" s="232">
        <v>0</v>
      </c>
      <c r="V42" s="232">
        <f>ROUND(E42*U42,2)</f>
        <v>0</v>
      </c>
      <c r="W42" s="232"/>
      <c r="X42" s="232" t="s">
        <v>159</v>
      </c>
      <c r="Y42" s="232" t="s">
        <v>160</v>
      </c>
      <c r="Z42" s="212"/>
      <c r="AA42" s="212"/>
      <c r="AB42" s="212"/>
      <c r="AC42" s="212"/>
      <c r="AD42" s="212"/>
      <c r="AE42" s="212"/>
      <c r="AF42" s="212"/>
      <c r="AG42" s="212" t="s">
        <v>588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50">
        <v>35</v>
      </c>
      <c r="B43" s="251" t="s">
        <v>658</v>
      </c>
      <c r="C43" s="263" t="s">
        <v>659</v>
      </c>
      <c r="D43" s="252" t="s">
        <v>188</v>
      </c>
      <c r="E43" s="253">
        <v>0</v>
      </c>
      <c r="F43" s="254"/>
      <c r="G43" s="255">
        <f>ROUND(E43*F43,2)</f>
        <v>0</v>
      </c>
      <c r="H43" s="254"/>
      <c r="I43" s="255">
        <f>ROUND(E43*H43,2)</f>
        <v>0</v>
      </c>
      <c r="J43" s="254"/>
      <c r="K43" s="255">
        <f>ROUND(E43*J43,2)</f>
        <v>0</v>
      </c>
      <c r="L43" s="255">
        <v>21</v>
      </c>
      <c r="M43" s="255">
        <f>G43*(1+L43/100)</f>
        <v>0</v>
      </c>
      <c r="N43" s="253">
        <v>5.0000000000000002E-5</v>
      </c>
      <c r="O43" s="253">
        <f>ROUND(E43*N43,2)</f>
        <v>0</v>
      </c>
      <c r="P43" s="253">
        <v>0</v>
      </c>
      <c r="Q43" s="253">
        <f>ROUND(E43*P43,2)</f>
        <v>0</v>
      </c>
      <c r="R43" s="255" t="s">
        <v>319</v>
      </c>
      <c r="S43" s="255" t="s">
        <v>157</v>
      </c>
      <c r="T43" s="256" t="s">
        <v>294</v>
      </c>
      <c r="U43" s="232">
        <v>0</v>
      </c>
      <c r="V43" s="232">
        <f>ROUND(E43*U43,2)</f>
        <v>0</v>
      </c>
      <c r="W43" s="232"/>
      <c r="X43" s="232" t="s">
        <v>320</v>
      </c>
      <c r="Y43" s="232" t="s">
        <v>160</v>
      </c>
      <c r="Z43" s="212"/>
      <c r="AA43" s="212"/>
      <c r="AB43" s="212"/>
      <c r="AC43" s="212"/>
      <c r="AD43" s="212"/>
      <c r="AE43" s="212"/>
      <c r="AF43" s="212"/>
      <c r="AG43" s="212" t="s">
        <v>592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33.75" outlineLevel="1">
      <c r="A44" s="250">
        <v>36</v>
      </c>
      <c r="B44" s="251" t="s">
        <v>660</v>
      </c>
      <c r="C44" s="263" t="s">
        <v>661</v>
      </c>
      <c r="D44" s="252" t="s">
        <v>188</v>
      </c>
      <c r="E44" s="253">
        <v>21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21</v>
      </c>
      <c r="M44" s="255">
        <f>G44*(1+L44/100)</f>
        <v>0</v>
      </c>
      <c r="N44" s="253">
        <v>0</v>
      </c>
      <c r="O44" s="253">
        <f>ROUND(E44*N44,2)</f>
        <v>0</v>
      </c>
      <c r="P44" s="253">
        <v>0</v>
      </c>
      <c r="Q44" s="253">
        <f>ROUND(E44*P44,2)</f>
        <v>0</v>
      </c>
      <c r="R44" s="255"/>
      <c r="S44" s="255" t="s">
        <v>586</v>
      </c>
      <c r="T44" s="256" t="s">
        <v>587</v>
      </c>
      <c r="U44" s="232">
        <v>0</v>
      </c>
      <c r="V44" s="232">
        <f>ROUND(E44*U44,2)</f>
        <v>0</v>
      </c>
      <c r="W44" s="232"/>
      <c r="X44" s="232" t="s">
        <v>159</v>
      </c>
      <c r="Y44" s="232" t="s">
        <v>160</v>
      </c>
      <c r="Z44" s="212"/>
      <c r="AA44" s="212"/>
      <c r="AB44" s="212"/>
      <c r="AC44" s="212"/>
      <c r="AD44" s="212"/>
      <c r="AE44" s="212"/>
      <c r="AF44" s="212"/>
      <c r="AG44" s="212" t="s">
        <v>588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>
      <c r="A45" s="250">
        <v>37</v>
      </c>
      <c r="B45" s="251" t="s">
        <v>662</v>
      </c>
      <c r="C45" s="263" t="s">
        <v>663</v>
      </c>
      <c r="D45" s="252" t="s">
        <v>188</v>
      </c>
      <c r="E45" s="253">
        <v>21</v>
      </c>
      <c r="F45" s="254"/>
      <c r="G45" s="255">
        <f>ROUND(E45*F45,2)</f>
        <v>0</v>
      </c>
      <c r="H45" s="254"/>
      <c r="I45" s="255">
        <f>ROUND(E45*H45,2)</f>
        <v>0</v>
      </c>
      <c r="J45" s="254"/>
      <c r="K45" s="255">
        <f>ROUND(E45*J45,2)</f>
        <v>0</v>
      </c>
      <c r="L45" s="255">
        <v>21</v>
      </c>
      <c r="M45" s="255">
        <f>G45*(1+L45/100)</f>
        <v>0</v>
      </c>
      <c r="N45" s="253">
        <v>6.0000000000000002E-5</v>
      </c>
      <c r="O45" s="253">
        <f>ROUND(E45*N45,2)</f>
        <v>0</v>
      </c>
      <c r="P45" s="253">
        <v>0</v>
      </c>
      <c r="Q45" s="253">
        <f>ROUND(E45*P45,2)</f>
        <v>0</v>
      </c>
      <c r="R45" s="255"/>
      <c r="S45" s="255" t="s">
        <v>586</v>
      </c>
      <c r="T45" s="256" t="s">
        <v>587</v>
      </c>
      <c r="U45" s="232">
        <v>0</v>
      </c>
      <c r="V45" s="232">
        <f>ROUND(E45*U45,2)</f>
        <v>0</v>
      </c>
      <c r="W45" s="232"/>
      <c r="X45" s="232" t="s">
        <v>320</v>
      </c>
      <c r="Y45" s="232" t="s">
        <v>160</v>
      </c>
      <c r="Z45" s="212"/>
      <c r="AA45" s="212"/>
      <c r="AB45" s="212"/>
      <c r="AC45" s="212"/>
      <c r="AD45" s="212"/>
      <c r="AE45" s="212"/>
      <c r="AF45" s="212"/>
      <c r="AG45" s="212" t="s">
        <v>592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50">
        <v>38</v>
      </c>
      <c r="B46" s="251" t="s">
        <v>664</v>
      </c>
      <c r="C46" s="263" t="s">
        <v>665</v>
      </c>
      <c r="D46" s="252" t="s">
        <v>188</v>
      </c>
      <c r="E46" s="253">
        <v>0</v>
      </c>
      <c r="F46" s="254"/>
      <c r="G46" s="255">
        <f>ROUND(E46*F46,2)</f>
        <v>0</v>
      </c>
      <c r="H46" s="254"/>
      <c r="I46" s="255">
        <f>ROUND(E46*H46,2)</f>
        <v>0</v>
      </c>
      <c r="J46" s="254"/>
      <c r="K46" s="255">
        <f>ROUND(E46*J46,2)</f>
        <v>0</v>
      </c>
      <c r="L46" s="255">
        <v>21</v>
      </c>
      <c r="M46" s="255">
        <f>G46*(1+L46/100)</f>
        <v>0</v>
      </c>
      <c r="N46" s="253">
        <v>2.0000000000000002E-5</v>
      </c>
      <c r="O46" s="253">
        <f>ROUND(E46*N46,2)</f>
        <v>0</v>
      </c>
      <c r="P46" s="253">
        <v>0</v>
      </c>
      <c r="Q46" s="253">
        <f>ROUND(E46*P46,2)</f>
        <v>0</v>
      </c>
      <c r="R46" s="255"/>
      <c r="S46" s="255" t="s">
        <v>586</v>
      </c>
      <c r="T46" s="256" t="s">
        <v>587</v>
      </c>
      <c r="U46" s="232">
        <v>0</v>
      </c>
      <c r="V46" s="232">
        <f>ROUND(E46*U46,2)</f>
        <v>0</v>
      </c>
      <c r="W46" s="232"/>
      <c r="X46" s="232" t="s">
        <v>320</v>
      </c>
      <c r="Y46" s="232" t="s">
        <v>160</v>
      </c>
      <c r="Z46" s="212"/>
      <c r="AA46" s="212"/>
      <c r="AB46" s="212"/>
      <c r="AC46" s="212"/>
      <c r="AD46" s="212"/>
      <c r="AE46" s="212"/>
      <c r="AF46" s="212"/>
      <c r="AG46" s="212" t="s">
        <v>592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50">
        <v>39</v>
      </c>
      <c r="B47" s="251" t="s">
        <v>666</v>
      </c>
      <c r="C47" s="263" t="s">
        <v>667</v>
      </c>
      <c r="D47" s="252" t="s">
        <v>188</v>
      </c>
      <c r="E47" s="253">
        <v>0</v>
      </c>
      <c r="F47" s="254"/>
      <c r="G47" s="255">
        <f>ROUND(E47*F47,2)</f>
        <v>0</v>
      </c>
      <c r="H47" s="254"/>
      <c r="I47" s="255">
        <f>ROUND(E47*H47,2)</f>
        <v>0</v>
      </c>
      <c r="J47" s="254"/>
      <c r="K47" s="255">
        <f>ROUND(E47*J47,2)</f>
        <v>0</v>
      </c>
      <c r="L47" s="255">
        <v>21</v>
      </c>
      <c r="M47" s="255">
        <f>G47*(1+L47/100)</f>
        <v>0</v>
      </c>
      <c r="N47" s="253">
        <v>0</v>
      </c>
      <c r="O47" s="253">
        <f>ROUND(E47*N47,2)</f>
        <v>0</v>
      </c>
      <c r="P47" s="253">
        <v>0</v>
      </c>
      <c r="Q47" s="253">
        <f>ROUND(E47*P47,2)</f>
        <v>0</v>
      </c>
      <c r="R47" s="255"/>
      <c r="S47" s="255" t="s">
        <v>586</v>
      </c>
      <c r="T47" s="256" t="s">
        <v>587</v>
      </c>
      <c r="U47" s="232">
        <v>0</v>
      </c>
      <c r="V47" s="232">
        <f>ROUND(E47*U47,2)</f>
        <v>0</v>
      </c>
      <c r="W47" s="232"/>
      <c r="X47" s="232" t="s">
        <v>159</v>
      </c>
      <c r="Y47" s="232" t="s">
        <v>160</v>
      </c>
      <c r="Z47" s="212"/>
      <c r="AA47" s="212"/>
      <c r="AB47" s="212"/>
      <c r="AC47" s="212"/>
      <c r="AD47" s="212"/>
      <c r="AE47" s="212"/>
      <c r="AF47" s="212"/>
      <c r="AG47" s="212" t="s">
        <v>588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50">
        <v>40</v>
      </c>
      <c r="B48" s="251" t="s">
        <v>668</v>
      </c>
      <c r="C48" s="263" t="s">
        <v>669</v>
      </c>
      <c r="D48" s="252" t="s">
        <v>631</v>
      </c>
      <c r="E48" s="253">
        <v>0</v>
      </c>
      <c r="F48" s="254"/>
      <c r="G48" s="255">
        <f>ROUND(E48*F48,2)</f>
        <v>0</v>
      </c>
      <c r="H48" s="254"/>
      <c r="I48" s="255">
        <f>ROUND(E48*H48,2)</f>
        <v>0</v>
      </c>
      <c r="J48" s="254"/>
      <c r="K48" s="255">
        <f>ROUND(E48*J48,2)</f>
        <v>0</v>
      </c>
      <c r="L48" s="255">
        <v>21</v>
      </c>
      <c r="M48" s="255">
        <f>G48*(1+L48/100)</f>
        <v>0</v>
      </c>
      <c r="N48" s="253">
        <v>0</v>
      </c>
      <c r="O48" s="253">
        <f>ROUND(E48*N48,2)</f>
        <v>0</v>
      </c>
      <c r="P48" s="253">
        <v>0</v>
      </c>
      <c r="Q48" s="253">
        <f>ROUND(E48*P48,2)</f>
        <v>0</v>
      </c>
      <c r="R48" s="255"/>
      <c r="S48" s="255" t="s">
        <v>293</v>
      </c>
      <c r="T48" s="256" t="s">
        <v>294</v>
      </c>
      <c r="U48" s="232">
        <v>0</v>
      </c>
      <c r="V48" s="232">
        <f>ROUND(E48*U48,2)</f>
        <v>0</v>
      </c>
      <c r="W48" s="232"/>
      <c r="X48" s="232" t="s">
        <v>320</v>
      </c>
      <c r="Y48" s="232" t="s">
        <v>160</v>
      </c>
      <c r="Z48" s="212"/>
      <c r="AA48" s="212"/>
      <c r="AB48" s="212"/>
      <c r="AC48" s="212"/>
      <c r="AD48" s="212"/>
      <c r="AE48" s="212"/>
      <c r="AF48" s="212"/>
      <c r="AG48" s="212" t="s">
        <v>592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50">
        <v>41</v>
      </c>
      <c r="B49" s="251" t="s">
        <v>670</v>
      </c>
      <c r="C49" s="263" t="s">
        <v>671</v>
      </c>
      <c r="D49" s="252" t="s">
        <v>188</v>
      </c>
      <c r="E49" s="253">
        <v>3</v>
      </c>
      <c r="F49" s="254"/>
      <c r="G49" s="255">
        <f>ROUND(E49*F49,2)</f>
        <v>0</v>
      </c>
      <c r="H49" s="254"/>
      <c r="I49" s="255">
        <f>ROUND(E49*H49,2)</f>
        <v>0</v>
      </c>
      <c r="J49" s="254"/>
      <c r="K49" s="255">
        <f>ROUND(E49*J49,2)</f>
        <v>0</v>
      </c>
      <c r="L49" s="255">
        <v>21</v>
      </c>
      <c r="M49" s="255">
        <f>G49*(1+L49/100)</f>
        <v>0</v>
      </c>
      <c r="N49" s="253">
        <v>4.0000000000000003E-5</v>
      </c>
      <c r="O49" s="253">
        <f>ROUND(E49*N49,2)</f>
        <v>0</v>
      </c>
      <c r="P49" s="253">
        <v>0</v>
      </c>
      <c r="Q49" s="253">
        <f>ROUND(E49*P49,2)</f>
        <v>0</v>
      </c>
      <c r="R49" s="255"/>
      <c r="S49" s="255" t="s">
        <v>586</v>
      </c>
      <c r="T49" s="256" t="s">
        <v>587</v>
      </c>
      <c r="U49" s="232">
        <v>0</v>
      </c>
      <c r="V49" s="232">
        <f>ROUND(E49*U49,2)</f>
        <v>0</v>
      </c>
      <c r="W49" s="232"/>
      <c r="X49" s="232" t="s">
        <v>320</v>
      </c>
      <c r="Y49" s="232" t="s">
        <v>160</v>
      </c>
      <c r="Z49" s="212"/>
      <c r="AA49" s="212"/>
      <c r="AB49" s="212"/>
      <c r="AC49" s="212"/>
      <c r="AD49" s="212"/>
      <c r="AE49" s="212"/>
      <c r="AF49" s="212"/>
      <c r="AG49" s="212" t="s">
        <v>592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50">
        <v>42</v>
      </c>
      <c r="B50" s="251" t="s">
        <v>672</v>
      </c>
      <c r="C50" s="263" t="s">
        <v>673</v>
      </c>
      <c r="D50" s="252" t="s">
        <v>188</v>
      </c>
      <c r="E50" s="253">
        <v>0</v>
      </c>
      <c r="F50" s="254"/>
      <c r="G50" s="255">
        <f>ROUND(E50*F50,2)</f>
        <v>0</v>
      </c>
      <c r="H50" s="254"/>
      <c r="I50" s="255">
        <f>ROUND(E50*H50,2)</f>
        <v>0</v>
      </c>
      <c r="J50" s="254"/>
      <c r="K50" s="255">
        <f>ROUND(E50*J50,2)</f>
        <v>0</v>
      </c>
      <c r="L50" s="255">
        <v>21</v>
      </c>
      <c r="M50" s="255">
        <f>G50*(1+L50/100)</f>
        <v>0</v>
      </c>
      <c r="N50" s="253">
        <v>0</v>
      </c>
      <c r="O50" s="253">
        <f>ROUND(E50*N50,2)</f>
        <v>0</v>
      </c>
      <c r="P50" s="253">
        <v>0</v>
      </c>
      <c r="Q50" s="253">
        <f>ROUND(E50*P50,2)</f>
        <v>0</v>
      </c>
      <c r="R50" s="255"/>
      <c r="S50" s="255" t="s">
        <v>586</v>
      </c>
      <c r="T50" s="256" t="s">
        <v>587</v>
      </c>
      <c r="U50" s="232">
        <v>0</v>
      </c>
      <c r="V50" s="232">
        <f>ROUND(E50*U50,2)</f>
        <v>0</v>
      </c>
      <c r="W50" s="232"/>
      <c r="X50" s="232" t="s">
        <v>159</v>
      </c>
      <c r="Y50" s="232" t="s">
        <v>160</v>
      </c>
      <c r="Z50" s="212"/>
      <c r="AA50" s="212"/>
      <c r="AB50" s="212"/>
      <c r="AC50" s="212"/>
      <c r="AD50" s="212"/>
      <c r="AE50" s="212"/>
      <c r="AF50" s="212"/>
      <c r="AG50" s="212" t="s">
        <v>588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50">
        <v>43</v>
      </c>
      <c r="B51" s="251" t="s">
        <v>674</v>
      </c>
      <c r="C51" s="263" t="s">
        <v>675</v>
      </c>
      <c r="D51" s="252" t="s">
        <v>188</v>
      </c>
      <c r="E51" s="253">
        <v>0</v>
      </c>
      <c r="F51" s="254"/>
      <c r="G51" s="255">
        <f>ROUND(E51*F51,2)</f>
        <v>0</v>
      </c>
      <c r="H51" s="254"/>
      <c r="I51" s="255">
        <f>ROUND(E51*H51,2)</f>
        <v>0</v>
      </c>
      <c r="J51" s="254"/>
      <c r="K51" s="255">
        <f>ROUND(E51*J51,2)</f>
        <v>0</v>
      </c>
      <c r="L51" s="255">
        <v>21</v>
      </c>
      <c r="M51" s="255">
        <f>G51*(1+L51/100)</f>
        <v>0</v>
      </c>
      <c r="N51" s="253">
        <v>5.0000000000000002E-5</v>
      </c>
      <c r="O51" s="253">
        <f>ROUND(E51*N51,2)</f>
        <v>0</v>
      </c>
      <c r="P51" s="253">
        <v>0</v>
      </c>
      <c r="Q51" s="253">
        <f>ROUND(E51*P51,2)</f>
        <v>0</v>
      </c>
      <c r="R51" s="255" t="s">
        <v>319</v>
      </c>
      <c r="S51" s="255" t="s">
        <v>157</v>
      </c>
      <c r="T51" s="256" t="s">
        <v>294</v>
      </c>
      <c r="U51" s="232">
        <v>0</v>
      </c>
      <c r="V51" s="232">
        <f>ROUND(E51*U51,2)</f>
        <v>0</v>
      </c>
      <c r="W51" s="232"/>
      <c r="X51" s="232" t="s">
        <v>320</v>
      </c>
      <c r="Y51" s="232" t="s">
        <v>160</v>
      </c>
      <c r="Z51" s="212"/>
      <c r="AA51" s="212"/>
      <c r="AB51" s="212"/>
      <c r="AC51" s="212"/>
      <c r="AD51" s="212"/>
      <c r="AE51" s="212"/>
      <c r="AF51" s="212"/>
      <c r="AG51" s="212" t="s">
        <v>592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50">
        <v>44</v>
      </c>
      <c r="B52" s="251" t="s">
        <v>676</v>
      </c>
      <c r="C52" s="263" t="s">
        <v>677</v>
      </c>
      <c r="D52" s="252" t="s">
        <v>188</v>
      </c>
      <c r="E52" s="253">
        <v>6</v>
      </c>
      <c r="F52" s="254"/>
      <c r="G52" s="255">
        <f>ROUND(E52*F52,2)</f>
        <v>0</v>
      </c>
      <c r="H52" s="254"/>
      <c r="I52" s="255">
        <f>ROUND(E52*H52,2)</f>
        <v>0</v>
      </c>
      <c r="J52" s="254"/>
      <c r="K52" s="255">
        <f>ROUND(E52*J52,2)</f>
        <v>0</v>
      </c>
      <c r="L52" s="255">
        <v>21</v>
      </c>
      <c r="M52" s="255">
        <f>G52*(1+L52/100)</f>
        <v>0</v>
      </c>
      <c r="N52" s="253">
        <v>0</v>
      </c>
      <c r="O52" s="253">
        <f>ROUND(E52*N52,2)</f>
        <v>0</v>
      </c>
      <c r="P52" s="253">
        <v>0</v>
      </c>
      <c r="Q52" s="253">
        <f>ROUND(E52*P52,2)</f>
        <v>0</v>
      </c>
      <c r="R52" s="255"/>
      <c r="S52" s="255" t="s">
        <v>586</v>
      </c>
      <c r="T52" s="256" t="s">
        <v>587</v>
      </c>
      <c r="U52" s="232">
        <v>0</v>
      </c>
      <c r="V52" s="232">
        <f>ROUND(E52*U52,2)</f>
        <v>0</v>
      </c>
      <c r="W52" s="232"/>
      <c r="X52" s="232" t="s">
        <v>159</v>
      </c>
      <c r="Y52" s="232" t="s">
        <v>160</v>
      </c>
      <c r="Z52" s="212"/>
      <c r="AA52" s="212"/>
      <c r="AB52" s="212"/>
      <c r="AC52" s="212"/>
      <c r="AD52" s="212"/>
      <c r="AE52" s="212"/>
      <c r="AF52" s="212"/>
      <c r="AG52" s="212" t="s">
        <v>588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50">
        <v>45</v>
      </c>
      <c r="B53" s="251" t="s">
        <v>678</v>
      </c>
      <c r="C53" s="263" t="s">
        <v>679</v>
      </c>
      <c r="D53" s="252" t="s">
        <v>188</v>
      </c>
      <c r="E53" s="253">
        <v>6</v>
      </c>
      <c r="F53" s="254"/>
      <c r="G53" s="255">
        <f>ROUND(E53*F53,2)</f>
        <v>0</v>
      </c>
      <c r="H53" s="254"/>
      <c r="I53" s="255">
        <f>ROUND(E53*H53,2)</f>
        <v>0</v>
      </c>
      <c r="J53" s="254"/>
      <c r="K53" s="255">
        <f>ROUND(E53*J53,2)</f>
        <v>0</v>
      </c>
      <c r="L53" s="255">
        <v>21</v>
      </c>
      <c r="M53" s="255">
        <f>G53*(1+L53/100)</f>
        <v>0</v>
      </c>
      <c r="N53" s="253">
        <v>4.0000000000000003E-5</v>
      </c>
      <c r="O53" s="253">
        <f>ROUND(E53*N53,2)</f>
        <v>0</v>
      </c>
      <c r="P53" s="253">
        <v>0</v>
      </c>
      <c r="Q53" s="253">
        <f>ROUND(E53*P53,2)</f>
        <v>0</v>
      </c>
      <c r="R53" s="255"/>
      <c r="S53" s="255" t="s">
        <v>586</v>
      </c>
      <c r="T53" s="256" t="s">
        <v>587</v>
      </c>
      <c r="U53" s="232">
        <v>0</v>
      </c>
      <c r="V53" s="232">
        <f>ROUND(E53*U53,2)</f>
        <v>0</v>
      </c>
      <c r="W53" s="232"/>
      <c r="X53" s="232" t="s">
        <v>320</v>
      </c>
      <c r="Y53" s="232" t="s">
        <v>160</v>
      </c>
      <c r="Z53" s="212"/>
      <c r="AA53" s="212"/>
      <c r="AB53" s="212"/>
      <c r="AC53" s="212"/>
      <c r="AD53" s="212"/>
      <c r="AE53" s="212"/>
      <c r="AF53" s="212"/>
      <c r="AG53" s="212" t="s">
        <v>592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50">
        <v>46</v>
      </c>
      <c r="B54" s="251" t="s">
        <v>680</v>
      </c>
      <c r="C54" s="263" t="s">
        <v>681</v>
      </c>
      <c r="D54" s="252" t="s">
        <v>631</v>
      </c>
      <c r="E54" s="253">
        <v>6</v>
      </c>
      <c r="F54" s="254"/>
      <c r="G54" s="255">
        <f>ROUND(E54*F54,2)</f>
        <v>0</v>
      </c>
      <c r="H54" s="254"/>
      <c r="I54" s="255">
        <f>ROUND(E54*H54,2)</f>
        <v>0</v>
      </c>
      <c r="J54" s="254"/>
      <c r="K54" s="255">
        <f>ROUND(E54*J54,2)</f>
        <v>0</v>
      </c>
      <c r="L54" s="255">
        <v>21</v>
      </c>
      <c r="M54" s="255">
        <f>G54*(1+L54/100)</f>
        <v>0</v>
      </c>
      <c r="N54" s="253">
        <v>0</v>
      </c>
      <c r="O54" s="253">
        <f>ROUND(E54*N54,2)</f>
        <v>0</v>
      </c>
      <c r="P54" s="253">
        <v>0</v>
      </c>
      <c r="Q54" s="253">
        <f>ROUND(E54*P54,2)</f>
        <v>0</v>
      </c>
      <c r="R54" s="255"/>
      <c r="S54" s="255" t="s">
        <v>293</v>
      </c>
      <c r="T54" s="256" t="s">
        <v>294</v>
      </c>
      <c r="U54" s="232">
        <v>0</v>
      </c>
      <c r="V54" s="232">
        <f>ROUND(E54*U54,2)</f>
        <v>0</v>
      </c>
      <c r="W54" s="232"/>
      <c r="X54" s="232" t="s">
        <v>320</v>
      </c>
      <c r="Y54" s="232" t="s">
        <v>160</v>
      </c>
      <c r="Z54" s="212"/>
      <c r="AA54" s="212"/>
      <c r="AB54" s="212"/>
      <c r="AC54" s="212"/>
      <c r="AD54" s="212"/>
      <c r="AE54" s="212"/>
      <c r="AF54" s="212"/>
      <c r="AG54" s="212" t="s">
        <v>592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50">
        <v>47</v>
      </c>
      <c r="B55" s="251" t="s">
        <v>682</v>
      </c>
      <c r="C55" s="263" t="s">
        <v>683</v>
      </c>
      <c r="D55" s="252" t="s">
        <v>631</v>
      </c>
      <c r="E55" s="253">
        <v>24</v>
      </c>
      <c r="F55" s="254"/>
      <c r="G55" s="255">
        <f>ROUND(E55*F55,2)</f>
        <v>0</v>
      </c>
      <c r="H55" s="254"/>
      <c r="I55" s="255">
        <f>ROUND(E55*H55,2)</f>
        <v>0</v>
      </c>
      <c r="J55" s="254"/>
      <c r="K55" s="255">
        <f>ROUND(E55*J55,2)</f>
        <v>0</v>
      </c>
      <c r="L55" s="255">
        <v>21</v>
      </c>
      <c r="M55" s="255">
        <f>G55*(1+L55/100)</f>
        <v>0</v>
      </c>
      <c r="N55" s="253">
        <v>0</v>
      </c>
      <c r="O55" s="253">
        <f>ROUND(E55*N55,2)</f>
        <v>0</v>
      </c>
      <c r="P55" s="253">
        <v>0</v>
      </c>
      <c r="Q55" s="253">
        <f>ROUND(E55*P55,2)</f>
        <v>0</v>
      </c>
      <c r="R55" s="255"/>
      <c r="S55" s="255" t="s">
        <v>293</v>
      </c>
      <c r="T55" s="256" t="s">
        <v>294</v>
      </c>
      <c r="U55" s="232">
        <v>0</v>
      </c>
      <c r="V55" s="232">
        <f>ROUND(E55*U55,2)</f>
        <v>0</v>
      </c>
      <c r="W55" s="232"/>
      <c r="X55" s="232" t="s">
        <v>320</v>
      </c>
      <c r="Y55" s="232" t="s">
        <v>160</v>
      </c>
      <c r="Z55" s="212"/>
      <c r="AA55" s="212"/>
      <c r="AB55" s="212"/>
      <c r="AC55" s="212"/>
      <c r="AD55" s="212"/>
      <c r="AE55" s="212"/>
      <c r="AF55" s="212"/>
      <c r="AG55" s="212" t="s">
        <v>592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>
      <c r="A56" s="250">
        <v>48</v>
      </c>
      <c r="B56" s="251" t="s">
        <v>684</v>
      </c>
      <c r="C56" s="263" t="s">
        <v>685</v>
      </c>
      <c r="D56" s="252" t="s">
        <v>188</v>
      </c>
      <c r="E56" s="253">
        <v>0</v>
      </c>
      <c r="F56" s="254"/>
      <c r="G56" s="255">
        <f>ROUND(E56*F56,2)</f>
        <v>0</v>
      </c>
      <c r="H56" s="254"/>
      <c r="I56" s="255">
        <f>ROUND(E56*H56,2)</f>
        <v>0</v>
      </c>
      <c r="J56" s="254"/>
      <c r="K56" s="255">
        <f>ROUND(E56*J56,2)</f>
        <v>0</v>
      </c>
      <c r="L56" s="255">
        <v>21</v>
      </c>
      <c r="M56" s="255">
        <f>G56*(1+L56/100)</f>
        <v>0</v>
      </c>
      <c r="N56" s="253">
        <v>0</v>
      </c>
      <c r="O56" s="253">
        <f>ROUND(E56*N56,2)</f>
        <v>0</v>
      </c>
      <c r="P56" s="253">
        <v>0</v>
      </c>
      <c r="Q56" s="253">
        <f>ROUND(E56*P56,2)</f>
        <v>0</v>
      </c>
      <c r="R56" s="255"/>
      <c r="S56" s="255" t="s">
        <v>586</v>
      </c>
      <c r="T56" s="256" t="s">
        <v>587</v>
      </c>
      <c r="U56" s="232">
        <v>0</v>
      </c>
      <c r="V56" s="232">
        <f>ROUND(E56*U56,2)</f>
        <v>0</v>
      </c>
      <c r="W56" s="232"/>
      <c r="X56" s="232" t="s">
        <v>159</v>
      </c>
      <c r="Y56" s="232" t="s">
        <v>160</v>
      </c>
      <c r="Z56" s="212"/>
      <c r="AA56" s="212"/>
      <c r="AB56" s="212"/>
      <c r="AC56" s="212"/>
      <c r="AD56" s="212"/>
      <c r="AE56" s="212"/>
      <c r="AF56" s="212"/>
      <c r="AG56" s="212" t="s">
        <v>588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50">
        <v>49</v>
      </c>
      <c r="B57" s="251" t="s">
        <v>686</v>
      </c>
      <c r="C57" s="263" t="s">
        <v>687</v>
      </c>
      <c r="D57" s="252" t="s">
        <v>188</v>
      </c>
      <c r="E57" s="253">
        <v>0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21</v>
      </c>
      <c r="M57" s="255">
        <f>G57*(1+L57/100)</f>
        <v>0</v>
      </c>
      <c r="N57" s="253">
        <v>2.0000000000000001E-4</v>
      </c>
      <c r="O57" s="253">
        <f>ROUND(E57*N57,2)</f>
        <v>0</v>
      </c>
      <c r="P57" s="253">
        <v>0</v>
      </c>
      <c r="Q57" s="253">
        <f>ROUND(E57*P57,2)</f>
        <v>0</v>
      </c>
      <c r="R57" s="255"/>
      <c r="S57" s="255" t="s">
        <v>586</v>
      </c>
      <c r="T57" s="256" t="s">
        <v>587</v>
      </c>
      <c r="U57" s="232">
        <v>0</v>
      </c>
      <c r="V57" s="232">
        <f>ROUND(E57*U57,2)</f>
        <v>0</v>
      </c>
      <c r="W57" s="232"/>
      <c r="X57" s="232" t="s">
        <v>320</v>
      </c>
      <c r="Y57" s="232" t="s">
        <v>160</v>
      </c>
      <c r="Z57" s="212"/>
      <c r="AA57" s="212"/>
      <c r="AB57" s="212"/>
      <c r="AC57" s="212"/>
      <c r="AD57" s="212"/>
      <c r="AE57" s="212"/>
      <c r="AF57" s="212"/>
      <c r="AG57" s="212" t="s">
        <v>592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50">
        <v>50</v>
      </c>
      <c r="B58" s="251" t="s">
        <v>688</v>
      </c>
      <c r="C58" s="263" t="s">
        <v>689</v>
      </c>
      <c r="D58" s="252" t="s">
        <v>591</v>
      </c>
      <c r="E58" s="253">
        <v>0</v>
      </c>
      <c r="F58" s="254"/>
      <c r="G58" s="255">
        <f>ROUND(E58*F58,2)</f>
        <v>0</v>
      </c>
      <c r="H58" s="254"/>
      <c r="I58" s="255">
        <f>ROUND(E58*H58,2)</f>
        <v>0</v>
      </c>
      <c r="J58" s="254"/>
      <c r="K58" s="255">
        <f>ROUND(E58*J58,2)</f>
        <v>0</v>
      </c>
      <c r="L58" s="255">
        <v>21</v>
      </c>
      <c r="M58" s="255">
        <f>G58*(1+L58/100)</f>
        <v>0</v>
      </c>
      <c r="N58" s="253">
        <v>0</v>
      </c>
      <c r="O58" s="253">
        <f>ROUND(E58*N58,2)</f>
        <v>0</v>
      </c>
      <c r="P58" s="253">
        <v>0</v>
      </c>
      <c r="Q58" s="253">
        <f>ROUND(E58*P58,2)</f>
        <v>0</v>
      </c>
      <c r="R58" s="255"/>
      <c r="S58" s="255" t="s">
        <v>293</v>
      </c>
      <c r="T58" s="256" t="s">
        <v>294</v>
      </c>
      <c r="U58" s="232">
        <v>0</v>
      </c>
      <c r="V58" s="232">
        <f>ROUND(E58*U58,2)</f>
        <v>0</v>
      </c>
      <c r="W58" s="232"/>
      <c r="X58" s="232" t="s">
        <v>159</v>
      </c>
      <c r="Y58" s="232" t="s">
        <v>160</v>
      </c>
      <c r="Z58" s="212"/>
      <c r="AA58" s="212"/>
      <c r="AB58" s="212"/>
      <c r="AC58" s="212"/>
      <c r="AD58" s="212"/>
      <c r="AE58" s="212"/>
      <c r="AF58" s="212"/>
      <c r="AG58" s="212" t="s">
        <v>588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50">
        <v>51</v>
      </c>
      <c r="B59" s="251" t="s">
        <v>688</v>
      </c>
      <c r="C59" s="263" t="s">
        <v>690</v>
      </c>
      <c r="D59" s="252" t="s">
        <v>591</v>
      </c>
      <c r="E59" s="253">
        <v>0</v>
      </c>
      <c r="F59" s="254"/>
      <c r="G59" s="255">
        <f>ROUND(E59*F59,2)</f>
        <v>0</v>
      </c>
      <c r="H59" s="254"/>
      <c r="I59" s="255">
        <f>ROUND(E59*H59,2)</f>
        <v>0</v>
      </c>
      <c r="J59" s="254"/>
      <c r="K59" s="255">
        <f>ROUND(E59*J59,2)</f>
        <v>0</v>
      </c>
      <c r="L59" s="255">
        <v>21</v>
      </c>
      <c r="M59" s="255">
        <f>G59*(1+L59/100)</f>
        <v>0</v>
      </c>
      <c r="N59" s="253">
        <v>0</v>
      </c>
      <c r="O59" s="253">
        <f>ROUND(E59*N59,2)</f>
        <v>0</v>
      </c>
      <c r="P59" s="253">
        <v>0</v>
      </c>
      <c r="Q59" s="253">
        <f>ROUND(E59*P59,2)</f>
        <v>0</v>
      </c>
      <c r="R59" s="255"/>
      <c r="S59" s="255" t="s">
        <v>293</v>
      </c>
      <c r="T59" s="256" t="s">
        <v>294</v>
      </c>
      <c r="U59" s="232">
        <v>0</v>
      </c>
      <c r="V59" s="232">
        <f>ROUND(E59*U59,2)</f>
        <v>0</v>
      </c>
      <c r="W59" s="232"/>
      <c r="X59" s="232" t="s">
        <v>320</v>
      </c>
      <c r="Y59" s="232" t="s">
        <v>160</v>
      </c>
      <c r="Z59" s="212"/>
      <c r="AA59" s="212"/>
      <c r="AB59" s="212"/>
      <c r="AC59" s="212"/>
      <c r="AD59" s="212"/>
      <c r="AE59" s="212"/>
      <c r="AF59" s="212"/>
      <c r="AG59" s="212" t="s">
        <v>592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50">
        <v>52</v>
      </c>
      <c r="B60" s="251" t="s">
        <v>691</v>
      </c>
      <c r="C60" s="263" t="s">
        <v>692</v>
      </c>
      <c r="D60" s="252" t="s">
        <v>188</v>
      </c>
      <c r="E60" s="253">
        <v>1</v>
      </c>
      <c r="F60" s="254"/>
      <c r="G60" s="255">
        <f>ROUND(E60*F60,2)</f>
        <v>0</v>
      </c>
      <c r="H60" s="254"/>
      <c r="I60" s="255">
        <f>ROUND(E60*H60,2)</f>
        <v>0</v>
      </c>
      <c r="J60" s="254"/>
      <c r="K60" s="255">
        <f>ROUND(E60*J60,2)</f>
        <v>0</v>
      </c>
      <c r="L60" s="255">
        <v>21</v>
      </c>
      <c r="M60" s="255">
        <f>G60*(1+L60/100)</f>
        <v>0</v>
      </c>
      <c r="N60" s="253">
        <v>0</v>
      </c>
      <c r="O60" s="253">
        <f>ROUND(E60*N60,2)</f>
        <v>0</v>
      </c>
      <c r="P60" s="253">
        <v>0</v>
      </c>
      <c r="Q60" s="253">
        <f>ROUND(E60*P60,2)</f>
        <v>0</v>
      </c>
      <c r="R60" s="255"/>
      <c r="S60" s="255" t="s">
        <v>586</v>
      </c>
      <c r="T60" s="256" t="s">
        <v>587</v>
      </c>
      <c r="U60" s="232">
        <v>0</v>
      </c>
      <c r="V60" s="232">
        <f>ROUND(E60*U60,2)</f>
        <v>0</v>
      </c>
      <c r="W60" s="232"/>
      <c r="X60" s="232" t="s">
        <v>159</v>
      </c>
      <c r="Y60" s="232" t="s">
        <v>160</v>
      </c>
      <c r="Z60" s="212"/>
      <c r="AA60" s="212"/>
      <c r="AB60" s="212"/>
      <c r="AC60" s="212"/>
      <c r="AD60" s="212"/>
      <c r="AE60" s="212"/>
      <c r="AF60" s="212"/>
      <c r="AG60" s="212" t="s">
        <v>588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50">
        <v>53</v>
      </c>
      <c r="B61" s="251" t="s">
        <v>693</v>
      </c>
      <c r="C61" s="263" t="s">
        <v>694</v>
      </c>
      <c r="D61" s="252" t="s">
        <v>188</v>
      </c>
      <c r="E61" s="253">
        <v>1</v>
      </c>
      <c r="F61" s="254"/>
      <c r="G61" s="255">
        <f>ROUND(E61*F61,2)</f>
        <v>0</v>
      </c>
      <c r="H61" s="254"/>
      <c r="I61" s="255">
        <f>ROUND(E61*H61,2)</f>
        <v>0</v>
      </c>
      <c r="J61" s="254"/>
      <c r="K61" s="255">
        <f>ROUND(E61*J61,2)</f>
        <v>0</v>
      </c>
      <c r="L61" s="255">
        <v>21</v>
      </c>
      <c r="M61" s="255">
        <f>G61*(1+L61/100)</f>
        <v>0</v>
      </c>
      <c r="N61" s="253">
        <v>1E-3</v>
      </c>
      <c r="O61" s="253">
        <f>ROUND(E61*N61,2)</f>
        <v>0</v>
      </c>
      <c r="P61" s="253">
        <v>0</v>
      </c>
      <c r="Q61" s="253">
        <f>ROUND(E61*P61,2)</f>
        <v>0</v>
      </c>
      <c r="R61" s="255"/>
      <c r="S61" s="255" t="s">
        <v>586</v>
      </c>
      <c r="T61" s="256" t="s">
        <v>587</v>
      </c>
      <c r="U61" s="232">
        <v>0</v>
      </c>
      <c r="V61" s="232">
        <f>ROUND(E61*U61,2)</f>
        <v>0</v>
      </c>
      <c r="W61" s="232"/>
      <c r="X61" s="232" t="s">
        <v>320</v>
      </c>
      <c r="Y61" s="232" t="s">
        <v>160</v>
      </c>
      <c r="Z61" s="212"/>
      <c r="AA61" s="212"/>
      <c r="AB61" s="212"/>
      <c r="AC61" s="212"/>
      <c r="AD61" s="212"/>
      <c r="AE61" s="212"/>
      <c r="AF61" s="212"/>
      <c r="AG61" s="212" t="s">
        <v>592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50">
        <v>54</v>
      </c>
      <c r="B62" s="251" t="s">
        <v>695</v>
      </c>
      <c r="C62" s="263" t="s">
        <v>696</v>
      </c>
      <c r="D62" s="252" t="s">
        <v>188</v>
      </c>
      <c r="E62" s="253">
        <v>1</v>
      </c>
      <c r="F62" s="254"/>
      <c r="G62" s="255">
        <f>ROUND(E62*F62,2)</f>
        <v>0</v>
      </c>
      <c r="H62" s="254"/>
      <c r="I62" s="255">
        <f>ROUND(E62*H62,2)</f>
        <v>0</v>
      </c>
      <c r="J62" s="254"/>
      <c r="K62" s="255">
        <f>ROUND(E62*J62,2)</f>
        <v>0</v>
      </c>
      <c r="L62" s="255">
        <v>21</v>
      </c>
      <c r="M62" s="255">
        <f>G62*(1+L62/100)</f>
        <v>0</v>
      </c>
      <c r="N62" s="253">
        <v>0</v>
      </c>
      <c r="O62" s="253">
        <f>ROUND(E62*N62,2)</f>
        <v>0</v>
      </c>
      <c r="P62" s="253">
        <v>0</v>
      </c>
      <c r="Q62" s="253">
        <f>ROUND(E62*P62,2)</f>
        <v>0</v>
      </c>
      <c r="R62" s="255"/>
      <c r="S62" s="255" t="s">
        <v>157</v>
      </c>
      <c r="T62" s="256" t="s">
        <v>587</v>
      </c>
      <c r="U62" s="232">
        <v>1.31</v>
      </c>
      <c r="V62" s="232">
        <f>ROUND(E62*U62,2)</f>
        <v>1.31</v>
      </c>
      <c r="W62" s="232"/>
      <c r="X62" s="232" t="s">
        <v>159</v>
      </c>
      <c r="Y62" s="232" t="s">
        <v>160</v>
      </c>
      <c r="Z62" s="212"/>
      <c r="AA62" s="212"/>
      <c r="AB62" s="212"/>
      <c r="AC62" s="212"/>
      <c r="AD62" s="212"/>
      <c r="AE62" s="212"/>
      <c r="AF62" s="212"/>
      <c r="AG62" s="212" t="s">
        <v>588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33.75" outlineLevel="1">
      <c r="A63" s="250">
        <v>55</v>
      </c>
      <c r="B63" s="251" t="s">
        <v>697</v>
      </c>
      <c r="C63" s="263" t="s">
        <v>698</v>
      </c>
      <c r="D63" s="252" t="s">
        <v>591</v>
      </c>
      <c r="E63" s="253">
        <v>1</v>
      </c>
      <c r="F63" s="254"/>
      <c r="G63" s="255">
        <f>ROUND(E63*F63,2)</f>
        <v>0</v>
      </c>
      <c r="H63" s="254"/>
      <c r="I63" s="255">
        <f>ROUND(E63*H63,2)</f>
        <v>0</v>
      </c>
      <c r="J63" s="254"/>
      <c r="K63" s="255">
        <f>ROUND(E63*J63,2)</f>
        <v>0</v>
      </c>
      <c r="L63" s="255">
        <v>21</v>
      </c>
      <c r="M63" s="255">
        <f>G63*(1+L63/100)</f>
        <v>0</v>
      </c>
      <c r="N63" s="253">
        <v>0</v>
      </c>
      <c r="O63" s="253">
        <f>ROUND(E63*N63,2)</f>
        <v>0</v>
      </c>
      <c r="P63" s="253">
        <v>0</v>
      </c>
      <c r="Q63" s="253">
        <f>ROUND(E63*P63,2)</f>
        <v>0</v>
      </c>
      <c r="R63" s="255"/>
      <c r="S63" s="255" t="s">
        <v>293</v>
      </c>
      <c r="T63" s="256" t="s">
        <v>294</v>
      </c>
      <c r="U63" s="232">
        <v>0</v>
      </c>
      <c r="V63" s="232">
        <f>ROUND(E63*U63,2)</f>
        <v>0</v>
      </c>
      <c r="W63" s="232"/>
      <c r="X63" s="232" t="s">
        <v>320</v>
      </c>
      <c r="Y63" s="232" t="s">
        <v>160</v>
      </c>
      <c r="Z63" s="212"/>
      <c r="AA63" s="212"/>
      <c r="AB63" s="212"/>
      <c r="AC63" s="212"/>
      <c r="AD63" s="212"/>
      <c r="AE63" s="212"/>
      <c r="AF63" s="212"/>
      <c r="AG63" s="212" t="s">
        <v>592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33.75" outlineLevel="1">
      <c r="A64" s="250">
        <v>56</v>
      </c>
      <c r="B64" s="251" t="s">
        <v>699</v>
      </c>
      <c r="C64" s="263" t="s">
        <v>700</v>
      </c>
      <c r="D64" s="252" t="s">
        <v>591</v>
      </c>
      <c r="E64" s="253">
        <v>0</v>
      </c>
      <c r="F64" s="254"/>
      <c r="G64" s="255">
        <f>ROUND(E64*F64,2)</f>
        <v>0</v>
      </c>
      <c r="H64" s="254"/>
      <c r="I64" s="255">
        <f>ROUND(E64*H64,2)</f>
        <v>0</v>
      </c>
      <c r="J64" s="254"/>
      <c r="K64" s="255">
        <f>ROUND(E64*J64,2)</f>
        <v>0</v>
      </c>
      <c r="L64" s="255">
        <v>21</v>
      </c>
      <c r="M64" s="255">
        <f>G64*(1+L64/100)</f>
        <v>0</v>
      </c>
      <c r="N64" s="253">
        <v>0</v>
      </c>
      <c r="O64" s="253">
        <f>ROUND(E64*N64,2)</f>
        <v>0</v>
      </c>
      <c r="P64" s="253">
        <v>0</v>
      </c>
      <c r="Q64" s="253">
        <f>ROUND(E64*P64,2)</f>
        <v>0</v>
      </c>
      <c r="R64" s="255"/>
      <c r="S64" s="255" t="s">
        <v>293</v>
      </c>
      <c r="T64" s="256" t="s">
        <v>294</v>
      </c>
      <c r="U64" s="232">
        <v>0</v>
      </c>
      <c r="V64" s="232">
        <f>ROUND(E64*U64,2)</f>
        <v>0</v>
      </c>
      <c r="W64" s="232"/>
      <c r="X64" s="232" t="s">
        <v>159</v>
      </c>
      <c r="Y64" s="232" t="s">
        <v>160</v>
      </c>
      <c r="Z64" s="212"/>
      <c r="AA64" s="212"/>
      <c r="AB64" s="212"/>
      <c r="AC64" s="212"/>
      <c r="AD64" s="212"/>
      <c r="AE64" s="212"/>
      <c r="AF64" s="212"/>
      <c r="AG64" s="212" t="s">
        <v>588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>
      <c r="A65" s="250">
        <v>57</v>
      </c>
      <c r="B65" s="251" t="s">
        <v>699</v>
      </c>
      <c r="C65" s="263" t="s">
        <v>701</v>
      </c>
      <c r="D65" s="252" t="s">
        <v>591</v>
      </c>
      <c r="E65" s="253">
        <v>0</v>
      </c>
      <c r="F65" s="254"/>
      <c r="G65" s="255">
        <f>ROUND(E65*F65,2)</f>
        <v>0</v>
      </c>
      <c r="H65" s="254"/>
      <c r="I65" s="255">
        <f>ROUND(E65*H65,2)</f>
        <v>0</v>
      </c>
      <c r="J65" s="254"/>
      <c r="K65" s="255">
        <f>ROUND(E65*J65,2)</f>
        <v>0</v>
      </c>
      <c r="L65" s="255">
        <v>21</v>
      </c>
      <c r="M65" s="255">
        <f>G65*(1+L65/100)</f>
        <v>0</v>
      </c>
      <c r="N65" s="253">
        <v>0</v>
      </c>
      <c r="O65" s="253">
        <f>ROUND(E65*N65,2)</f>
        <v>0</v>
      </c>
      <c r="P65" s="253">
        <v>0</v>
      </c>
      <c r="Q65" s="253">
        <f>ROUND(E65*P65,2)</f>
        <v>0</v>
      </c>
      <c r="R65" s="255"/>
      <c r="S65" s="255" t="s">
        <v>293</v>
      </c>
      <c r="T65" s="256" t="s">
        <v>294</v>
      </c>
      <c r="U65" s="232">
        <v>0</v>
      </c>
      <c r="V65" s="232">
        <f>ROUND(E65*U65,2)</f>
        <v>0</v>
      </c>
      <c r="W65" s="232"/>
      <c r="X65" s="232" t="s">
        <v>320</v>
      </c>
      <c r="Y65" s="232" t="s">
        <v>160</v>
      </c>
      <c r="Z65" s="212"/>
      <c r="AA65" s="212"/>
      <c r="AB65" s="212"/>
      <c r="AC65" s="212"/>
      <c r="AD65" s="212"/>
      <c r="AE65" s="212"/>
      <c r="AF65" s="212"/>
      <c r="AG65" s="212" t="s">
        <v>592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>
      <c r="A66" s="250">
        <v>58</v>
      </c>
      <c r="B66" s="251" t="s">
        <v>702</v>
      </c>
      <c r="C66" s="263" t="s">
        <v>703</v>
      </c>
      <c r="D66" s="252" t="s">
        <v>222</v>
      </c>
      <c r="E66" s="253">
        <v>310</v>
      </c>
      <c r="F66" s="254"/>
      <c r="G66" s="255">
        <f>ROUND(E66*F66,2)</f>
        <v>0</v>
      </c>
      <c r="H66" s="254"/>
      <c r="I66" s="255">
        <f>ROUND(E66*H66,2)</f>
        <v>0</v>
      </c>
      <c r="J66" s="254"/>
      <c r="K66" s="255">
        <f>ROUND(E66*J66,2)</f>
        <v>0</v>
      </c>
      <c r="L66" s="255">
        <v>21</v>
      </c>
      <c r="M66" s="255">
        <f>G66*(1+L66/100)</f>
        <v>0</v>
      </c>
      <c r="N66" s="253">
        <v>0</v>
      </c>
      <c r="O66" s="253">
        <f>ROUND(E66*N66,2)</f>
        <v>0</v>
      </c>
      <c r="P66" s="253">
        <v>0</v>
      </c>
      <c r="Q66" s="253">
        <f>ROUND(E66*P66,2)</f>
        <v>0</v>
      </c>
      <c r="R66" s="255"/>
      <c r="S66" s="255" t="s">
        <v>586</v>
      </c>
      <c r="T66" s="256" t="s">
        <v>587</v>
      </c>
      <c r="U66" s="232">
        <v>0</v>
      </c>
      <c r="V66" s="232">
        <f>ROUND(E66*U66,2)</f>
        <v>0</v>
      </c>
      <c r="W66" s="232"/>
      <c r="X66" s="232" t="s">
        <v>159</v>
      </c>
      <c r="Y66" s="232" t="s">
        <v>160</v>
      </c>
      <c r="Z66" s="212"/>
      <c r="AA66" s="212"/>
      <c r="AB66" s="212"/>
      <c r="AC66" s="212"/>
      <c r="AD66" s="212"/>
      <c r="AE66" s="212"/>
      <c r="AF66" s="212"/>
      <c r="AG66" s="212" t="s">
        <v>588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50">
        <v>59</v>
      </c>
      <c r="B67" s="251" t="s">
        <v>704</v>
      </c>
      <c r="C67" s="263" t="s">
        <v>705</v>
      </c>
      <c r="D67" s="252" t="s">
        <v>222</v>
      </c>
      <c r="E67" s="253">
        <v>310</v>
      </c>
      <c r="F67" s="254"/>
      <c r="G67" s="255">
        <f>ROUND(E67*F67,2)</f>
        <v>0</v>
      </c>
      <c r="H67" s="254"/>
      <c r="I67" s="255">
        <f>ROUND(E67*H67,2)</f>
        <v>0</v>
      </c>
      <c r="J67" s="254"/>
      <c r="K67" s="255">
        <f>ROUND(E67*J67,2)</f>
        <v>0</v>
      </c>
      <c r="L67" s="255">
        <v>21</v>
      </c>
      <c r="M67" s="255">
        <f>G67*(1+L67/100)</f>
        <v>0</v>
      </c>
      <c r="N67" s="253">
        <v>1E-4</v>
      </c>
      <c r="O67" s="253">
        <f>ROUND(E67*N67,2)</f>
        <v>0.03</v>
      </c>
      <c r="P67" s="253">
        <v>0</v>
      </c>
      <c r="Q67" s="253">
        <f>ROUND(E67*P67,2)</f>
        <v>0</v>
      </c>
      <c r="R67" s="255"/>
      <c r="S67" s="255" t="s">
        <v>586</v>
      </c>
      <c r="T67" s="256" t="s">
        <v>587</v>
      </c>
      <c r="U67" s="232">
        <v>0</v>
      </c>
      <c r="V67" s="232">
        <f>ROUND(E67*U67,2)</f>
        <v>0</v>
      </c>
      <c r="W67" s="232"/>
      <c r="X67" s="232" t="s">
        <v>320</v>
      </c>
      <c r="Y67" s="232" t="s">
        <v>160</v>
      </c>
      <c r="Z67" s="212"/>
      <c r="AA67" s="212"/>
      <c r="AB67" s="212"/>
      <c r="AC67" s="212"/>
      <c r="AD67" s="212"/>
      <c r="AE67" s="212"/>
      <c r="AF67" s="212"/>
      <c r="AG67" s="212" t="s">
        <v>592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>
      <c r="A68" s="250">
        <v>60</v>
      </c>
      <c r="B68" s="251" t="s">
        <v>706</v>
      </c>
      <c r="C68" s="263" t="s">
        <v>707</v>
      </c>
      <c r="D68" s="252" t="s">
        <v>222</v>
      </c>
      <c r="E68" s="253">
        <v>660</v>
      </c>
      <c r="F68" s="254"/>
      <c r="G68" s="255">
        <f>ROUND(E68*F68,2)</f>
        <v>0</v>
      </c>
      <c r="H68" s="254"/>
      <c r="I68" s="255">
        <f>ROUND(E68*H68,2)</f>
        <v>0</v>
      </c>
      <c r="J68" s="254"/>
      <c r="K68" s="255">
        <f>ROUND(E68*J68,2)</f>
        <v>0</v>
      </c>
      <c r="L68" s="255">
        <v>21</v>
      </c>
      <c r="M68" s="255">
        <f>G68*(1+L68/100)</f>
        <v>0</v>
      </c>
      <c r="N68" s="253">
        <v>0</v>
      </c>
      <c r="O68" s="253">
        <f>ROUND(E68*N68,2)</f>
        <v>0</v>
      </c>
      <c r="P68" s="253">
        <v>0</v>
      </c>
      <c r="Q68" s="253">
        <f>ROUND(E68*P68,2)</f>
        <v>0</v>
      </c>
      <c r="R68" s="255"/>
      <c r="S68" s="255" t="s">
        <v>586</v>
      </c>
      <c r="T68" s="256" t="s">
        <v>587</v>
      </c>
      <c r="U68" s="232">
        <v>0</v>
      </c>
      <c r="V68" s="232">
        <f>ROUND(E68*U68,2)</f>
        <v>0</v>
      </c>
      <c r="W68" s="232"/>
      <c r="X68" s="232" t="s">
        <v>159</v>
      </c>
      <c r="Y68" s="232" t="s">
        <v>160</v>
      </c>
      <c r="Z68" s="212"/>
      <c r="AA68" s="212"/>
      <c r="AB68" s="212"/>
      <c r="AC68" s="212"/>
      <c r="AD68" s="212"/>
      <c r="AE68" s="212"/>
      <c r="AF68" s="212"/>
      <c r="AG68" s="212" t="s">
        <v>588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>
      <c r="A69" s="250">
        <v>61</v>
      </c>
      <c r="B69" s="251" t="s">
        <v>708</v>
      </c>
      <c r="C69" s="263" t="s">
        <v>709</v>
      </c>
      <c r="D69" s="252" t="s">
        <v>222</v>
      </c>
      <c r="E69" s="253">
        <v>660</v>
      </c>
      <c r="F69" s="254"/>
      <c r="G69" s="255">
        <f>ROUND(E69*F69,2)</f>
        <v>0</v>
      </c>
      <c r="H69" s="254"/>
      <c r="I69" s="255">
        <f>ROUND(E69*H69,2)</f>
        <v>0</v>
      </c>
      <c r="J69" s="254"/>
      <c r="K69" s="255">
        <f>ROUND(E69*J69,2)</f>
        <v>0</v>
      </c>
      <c r="L69" s="255">
        <v>21</v>
      </c>
      <c r="M69" s="255">
        <f>G69*(1+L69/100)</f>
        <v>0</v>
      </c>
      <c r="N69" s="253">
        <v>4.0000000000000003E-5</v>
      </c>
      <c r="O69" s="253">
        <f>ROUND(E69*N69,2)</f>
        <v>0.03</v>
      </c>
      <c r="P69" s="253">
        <v>0</v>
      </c>
      <c r="Q69" s="253">
        <f>ROUND(E69*P69,2)</f>
        <v>0</v>
      </c>
      <c r="R69" s="255"/>
      <c r="S69" s="255" t="s">
        <v>586</v>
      </c>
      <c r="T69" s="256" t="s">
        <v>587</v>
      </c>
      <c r="U69" s="232">
        <v>0</v>
      </c>
      <c r="V69" s="232">
        <f>ROUND(E69*U69,2)</f>
        <v>0</v>
      </c>
      <c r="W69" s="232"/>
      <c r="X69" s="232" t="s">
        <v>320</v>
      </c>
      <c r="Y69" s="232" t="s">
        <v>160</v>
      </c>
      <c r="Z69" s="212"/>
      <c r="AA69" s="212"/>
      <c r="AB69" s="212"/>
      <c r="AC69" s="212"/>
      <c r="AD69" s="212"/>
      <c r="AE69" s="212"/>
      <c r="AF69" s="212"/>
      <c r="AG69" s="212" t="s">
        <v>592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>
      <c r="A70" s="250">
        <v>62</v>
      </c>
      <c r="B70" s="251" t="s">
        <v>710</v>
      </c>
      <c r="C70" s="263" t="s">
        <v>711</v>
      </c>
      <c r="D70" s="252" t="s">
        <v>222</v>
      </c>
      <c r="E70" s="253">
        <v>50</v>
      </c>
      <c r="F70" s="254"/>
      <c r="G70" s="255">
        <f>ROUND(E70*F70,2)</f>
        <v>0</v>
      </c>
      <c r="H70" s="254"/>
      <c r="I70" s="255">
        <f>ROUND(E70*H70,2)</f>
        <v>0</v>
      </c>
      <c r="J70" s="254"/>
      <c r="K70" s="255">
        <f>ROUND(E70*J70,2)</f>
        <v>0</v>
      </c>
      <c r="L70" s="255">
        <v>21</v>
      </c>
      <c r="M70" s="255">
        <f>G70*(1+L70/100)</f>
        <v>0</v>
      </c>
      <c r="N70" s="253">
        <v>0</v>
      </c>
      <c r="O70" s="253">
        <f>ROUND(E70*N70,2)</f>
        <v>0</v>
      </c>
      <c r="P70" s="253">
        <v>0</v>
      </c>
      <c r="Q70" s="253">
        <f>ROUND(E70*P70,2)</f>
        <v>0</v>
      </c>
      <c r="R70" s="255"/>
      <c r="S70" s="255" t="s">
        <v>586</v>
      </c>
      <c r="T70" s="256" t="s">
        <v>587</v>
      </c>
      <c r="U70" s="232">
        <v>0</v>
      </c>
      <c r="V70" s="232">
        <f>ROUND(E70*U70,2)</f>
        <v>0</v>
      </c>
      <c r="W70" s="232"/>
      <c r="X70" s="232" t="s">
        <v>159</v>
      </c>
      <c r="Y70" s="232" t="s">
        <v>160</v>
      </c>
      <c r="Z70" s="212"/>
      <c r="AA70" s="212"/>
      <c r="AB70" s="212"/>
      <c r="AC70" s="212"/>
      <c r="AD70" s="212"/>
      <c r="AE70" s="212"/>
      <c r="AF70" s="212"/>
      <c r="AG70" s="212" t="s">
        <v>588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>
      <c r="A71" s="250">
        <v>63</v>
      </c>
      <c r="B71" s="251" t="s">
        <v>712</v>
      </c>
      <c r="C71" s="263" t="s">
        <v>713</v>
      </c>
      <c r="D71" s="252" t="s">
        <v>222</v>
      </c>
      <c r="E71" s="253">
        <v>50</v>
      </c>
      <c r="F71" s="254"/>
      <c r="G71" s="255">
        <f>ROUND(E71*F71,2)</f>
        <v>0</v>
      </c>
      <c r="H71" s="254"/>
      <c r="I71" s="255">
        <f>ROUND(E71*H71,2)</f>
        <v>0</v>
      </c>
      <c r="J71" s="254"/>
      <c r="K71" s="255">
        <f>ROUND(E71*J71,2)</f>
        <v>0</v>
      </c>
      <c r="L71" s="255">
        <v>21</v>
      </c>
      <c r="M71" s="255">
        <f>G71*(1+L71/100)</f>
        <v>0</v>
      </c>
      <c r="N71" s="253">
        <v>1.0000000000000001E-5</v>
      </c>
      <c r="O71" s="253">
        <f>ROUND(E71*N71,2)</f>
        <v>0</v>
      </c>
      <c r="P71" s="253">
        <v>0</v>
      </c>
      <c r="Q71" s="253">
        <f>ROUND(E71*P71,2)</f>
        <v>0</v>
      </c>
      <c r="R71" s="255"/>
      <c r="S71" s="255" t="s">
        <v>586</v>
      </c>
      <c r="T71" s="256" t="s">
        <v>587</v>
      </c>
      <c r="U71" s="232">
        <v>0</v>
      </c>
      <c r="V71" s="232">
        <f>ROUND(E71*U71,2)</f>
        <v>0</v>
      </c>
      <c r="W71" s="232"/>
      <c r="X71" s="232" t="s">
        <v>320</v>
      </c>
      <c r="Y71" s="232" t="s">
        <v>160</v>
      </c>
      <c r="Z71" s="212"/>
      <c r="AA71" s="212"/>
      <c r="AB71" s="212"/>
      <c r="AC71" s="212"/>
      <c r="AD71" s="212"/>
      <c r="AE71" s="212"/>
      <c r="AF71" s="212"/>
      <c r="AG71" s="212" t="s">
        <v>592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>
      <c r="A72" s="250">
        <v>64</v>
      </c>
      <c r="B72" s="251" t="s">
        <v>714</v>
      </c>
      <c r="C72" s="263" t="s">
        <v>715</v>
      </c>
      <c r="D72" s="252" t="s">
        <v>608</v>
      </c>
      <c r="E72" s="253">
        <v>1</v>
      </c>
      <c r="F72" s="254"/>
      <c r="G72" s="255">
        <f>ROUND(E72*F72,2)</f>
        <v>0</v>
      </c>
      <c r="H72" s="254"/>
      <c r="I72" s="255">
        <f>ROUND(E72*H72,2)</f>
        <v>0</v>
      </c>
      <c r="J72" s="254"/>
      <c r="K72" s="255">
        <f>ROUND(E72*J72,2)</f>
        <v>0</v>
      </c>
      <c r="L72" s="255">
        <v>21</v>
      </c>
      <c r="M72" s="255">
        <f>G72*(1+L72/100)</f>
        <v>0</v>
      </c>
      <c r="N72" s="253">
        <v>0</v>
      </c>
      <c r="O72" s="253">
        <f>ROUND(E72*N72,2)</f>
        <v>0</v>
      </c>
      <c r="P72" s="253">
        <v>0</v>
      </c>
      <c r="Q72" s="253">
        <f>ROUND(E72*P72,2)</f>
        <v>0</v>
      </c>
      <c r="R72" s="255"/>
      <c r="S72" s="255" t="s">
        <v>293</v>
      </c>
      <c r="T72" s="256" t="s">
        <v>294</v>
      </c>
      <c r="U72" s="232">
        <v>0</v>
      </c>
      <c r="V72" s="232">
        <f>ROUND(E72*U72,2)</f>
        <v>0</v>
      </c>
      <c r="W72" s="232"/>
      <c r="X72" s="232" t="s">
        <v>159</v>
      </c>
      <c r="Y72" s="232" t="s">
        <v>160</v>
      </c>
      <c r="Z72" s="212"/>
      <c r="AA72" s="212"/>
      <c r="AB72" s="212"/>
      <c r="AC72" s="212"/>
      <c r="AD72" s="212"/>
      <c r="AE72" s="212"/>
      <c r="AF72" s="212"/>
      <c r="AG72" s="212" t="s">
        <v>588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50">
        <v>65</v>
      </c>
      <c r="B73" s="251" t="s">
        <v>716</v>
      </c>
      <c r="C73" s="263" t="s">
        <v>717</v>
      </c>
      <c r="D73" s="252" t="s">
        <v>188</v>
      </c>
      <c r="E73" s="253">
        <v>2</v>
      </c>
      <c r="F73" s="254"/>
      <c r="G73" s="255">
        <f>ROUND(E73*F73,2)</f>
        <v>0</v>
      </c>
      <c r="H73" s="254"/>
      <c r="I73" s="255">
        <f>ROUND(E73*H73,2)</f>
        <v>0</v>
      </c>
      <c r="J73" s="254"/>
      <c r="K73" s="255">
        <f>ROUND(E73*J73,2)</f>
        <v>0</v>
      </c>
      <c r="L73" s="255">
        <v>21</v>
      </c>
      <c r="M73" s="255">
        <f>G73*(1+L73/100)</f>
        <v>0</v>
      </c>
      <c r="N73" s="253">
        <v>0</v>
      </c>
      <c r="O73" s="253">
        <f>ROUND(E73*N73,2)</f>
        <v>0</v>
      </c>
      <c r="P73" s="253">
        <v>0</v>
      </c>
      <c r="Q73" s="253">
        <f>ROUND(E73*P73,2)</f>
        <v>0</v>
      </c>
      <c r="R73" s="255"/>
      <c r="S73" s="255" t="s">
        <v>586</v>
      </c>
      <c r="T73" s="256" t="s">
        <v>587</v>
      </c>
      <c r="U73" s="232">
        <v>0</v>
      </c>
      <c r="V73" s="232">
        <f>ROUND(E73*U73,2)</f>
        <v>0</v>
      </c>
      <c r="W73" s="232"/>
      <c r="X73" s="232" t="s">
        <v>159</v>
      </c>
      <c r="Y73" s="232" t="s">
        <v>160</v>
      </c>
      <c r="Z73" s="212"/>
      <c r="AA73" s="212"/>
      <c r="AB73" s="212"/>
      <c r="AC73" s="212"/>
      <c r="AD73" s="212"/>
      <c r="AE73" s="212"/>
      <c r="AF73" s="212"/>
      <c r="AG73" s="212" t="s">
        <v>588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50">
        <v>66</v>
      </c>
      <c r="B74" s="251" t="s">
        <v>718</v>
      </c>
      <c r="C74" s="263" t="s">
        <v>719</v>
      </c>
      <c r="D74" s="252" t="s">
        <v>591</v>
      </c>
      <c r="E74" s="253">
        <v>2</v>
      </c>
      <c r="F74" s="254"/>
      <c r="G74" s="255">
        <f>ROUND(E74*F74,2)</f>
        <v>0</v>
      </c>
      <c r="H74" s="254"/>
      <c r="I74" s="255">
        <f>ROUND(E74*H74,2)</f>
        <v>0</v>
      </c>
      <c r="J74" s="254"/>
      <c r="K74" s="255">
        <f>ROUND(E74*J74,2)</f>
        <v>0</v>
      </c>
      <c r="L74" s="255">
        <v>21</v>
      </c>
      <c r="M74" s="255">
        <f>G74*(1+L74/100)</f>
        <v>0</v>
      </c>
      <c r="N74" s="253">
        <v>0</v>
      </c>
      <c r="O74" s="253">
        <f>ROUND(E74*N74,2)</f>
        <v>0</v>
      </c>
      <c r="P74" s="253">
        <v>0</v>
      </c>
      <c r="Q74" s="253">
        <f>ROUND(E74*P74,2)</f>
        <v>0</v>
      </c>
      <c r="R74" s="255"/>
      <c r="S74" s="255" t="s">
        <v>293</v>
      </c>
      <c r="T74" s="256" t="s">
        <v>294</v>
      </c>
      <c r="U74" s="232">
        <v>0</v>
      </c>
      <c r="V74" s="232">
        <f>ROUND(E74*U74,2)</f>
        <v>0</v>
      </c>
      <c r="W74" s="232"/>
      <c r="X74" s="232" t="s">
        <v>320</v>
      </c>
      <c r="Y74" s="232" t="s">
        <v>160</v>
      </c>
      <c r="Z74" s="212"/>
      <c r="AA74" s="212"/>
      <c r="AB74" s="212"/>
      <c r="AC74" s="212"/>
      <c r="AD74" s="212"/>
      <c r="AE74" s="212"/>
      <c r="AF74" s="212"/>
      <c r="AG74" s="212" t="s">
        <v>592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50">
        <v>67</v>
      </c>
      <c r="B75" s="251" t="s">
        <v>720</v>
      </c>
      <c r="C75" s="263" t="s">
        <v>721</v>
      </c>
      <c r="D75" s="252" t="s">
        <v>222</v>
      </c>
      <c r="E75" s="253">
        <v>100</v>
      </c>
      <c r="F75" s="254"/>
      <c r="G75" s="255">
        <f>ROUND(E75*F75,2)</f>
        <v>0</v>
      </c>
      <c r="H75" s="254"/>
      <c r="I75" s="255">
        <f>ROUND(E75*H75,2)</f>
        <v>0</v>
      </c>
      <c r="J75" s="254"/>
      <c r="K75" s="255">
        <f>ROUND(E75*J75,2)</f>
        <v>0</v>
      </c>
      <c r="L75" s="255">
        <v>21</v>
      </c>
      <c r="M75" s="255">
        <f>G75*(1+L75/100)</f>
        <v>0</v>
      </c>
      <c r="N75" s="253">
        <v>0</v>
      </c>
      <c r="O75" s="253">
        <f>ROUND(E75*N75,2)</f>
        <v>0</v>
      </c>
      <c r="P75" s="253">
        <v>0</v>
      </c>
      <c r="Q75" s="253">
        <f>ROUND(E75*P75,2)</f>
        <v>0</v>
      </c>
      <c r="R75" s="255"/>
      <c r="S75" s="255" t="s">
        <v>586</v>
      </c>
      <c r="T75" s="256" t="s">
        <v>587</v>
      </c>
      <c r="U75" s="232">
        <v>0</v>
      </c>
      <c r="V75" s="232">
        <f>ROUND(E75*U75,2)</f>
        <v>0</v>
      </c>
      <c r="W75" s="232"/>
      <c r="X75" s="232" t="s">
        <v>159</v>
      </c>
      <c r="Y75" s="232" t="s">
        <v>160</v>
      </c>
      <c r="Z75" s="212"/>
      <c r="AA75" s="212"/>
      <c r="AB75" s="212"/>
      <c r="AC75" s="212"/>
      <c r="AD75" s="212"/>
      <c r="AE75" s="212"/>
      <c r="AF75" s="212"/>
      <c r="AG75" s="212" t="s">
        <v>588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50">
        <v>68</v>
      </c>
      <c r="B76" s="251" t="s">
        <v>722</v>
      </c>
      <c r="C76" s="263" t="s">
        <v>723</v>
      </c>
      <c r="D76" s="252" t="s">
        <v>222</v>
      </c>
      <c r="E76" s="253">
        <v>100</v>
      </c>
      <c r="F76" s="254"/>
      <c r="G76" s="255">
        <f>ROUND(E76*F76,2)</f>
        <v>0</v>
      </c>
      <c r="H76" s="254"/>
      <c r="I76" s="255">
        <f>ROUND(E76*H76,2)</f>
        <v>0</v>
      </c>
      <c r="J76" s="254"/>
      <c r="K76" s="255">
        <f>ROUND(E76*J76,2)</f>
        <v>0</v>
      </c>
      <c r="L76" s="255">
        <v>21</v>
      </c>
      <c r="M76" s="255">
        <f>G76*(1+L76/100)</f>
        <v>0</v>
      </c>
      <c r="N76" s="253">
        <v>1.7000000000000001E-4</v>
      </c>
      <c r="O76" s="253">
        <f>ROUND(E76*N76,2)</f>
        <v>0.02</v>
      </c>
      <c r="P76" s="253">
        <v>0</v>
      </c>
      <c r="Q76" s="253">
        <f>ROUND(E76*P76,2)</f>
        <v>0</v>
      </c>
      <c r="R76" s="255"/>
      <c r="S76" s="255" t="s">
        <v>586</v>
      </c>
      <c r="T76" s="256" t="s">
        <v>587</v>
      </c>
      <c r="U76" s="232">
        <v>0</v>
      </c>
      <c r="V76" s="232">
        <f>ROUND(E76*U76,2)</f>
        <v>0</v>
      </c>
      <c r="W76" s="232"/>
      <c r="X76" s="232" t="s">
        <v>320</v>
      </c>
      <c r="Y76" s="232" t="s">
        <v>160</v>
      </c>
      <c r="Z76" s="212"/>
      <c r="AA76" s="212"/>
      <c r="AB76" s="212"/>
      <c r="AC76" s="212"/>
      <c r="AD76" s="212"/>
      <c r="AE76" s="212"/>
      <c r="AF76" s="212"/>
      <c r="AG76" s="212" t="s">
        <v>592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50">
        <v>69</v>
      </c>
      <c r="B77" s="251" t="s">
        <v>724</v>
      </c>
      <c r="C77" s="263" t="s">
        <v>725</v>
      </c>
      <c r="D77" s="252" t="s">
        <v>222</v>
      </c>
      <c r="E77" s="253">
        <v>45</v>
      </c>
      <c r="F77" s="254"/>
      <c r="G77" s="255">
        <f>ROUND(E77*F77,2)</f>
        <v>0</v>
      </c>
      <c r="H77" s="254"/>
      <c r="I77" s="255">
        <f>ROUND(E77*H77,2)</f>
        <v>0</v>
      </c>
      <c r="J77" s="254"/>
      <c r="K77" s="255">
        <f>ROUND(E77*J77,2)</f>
        <v>0</v>
      </c>
      <c r="L77" s="255">
        <v>21</v>
      </c>
      <c r="M77" s="255">
        <f>G77*(1+L77/100)</f>
        <v>0</v>
      </c>
      <c r="N77" s="253">
        <v>0</v>
      </c>
      <c r="O77" s="253">
        <f>ROUND(E77*N77,2)</f>
        <v>0</v>
      </c>
      <c r="P77" s="253">
        <v>0</v>
      </c>
      <c r="Q77" s="253">
        <f>ROUND(E77*P77,2)</f>
        <v>0</v>
      </c>
      <c r="R77" s="255"/>
      <c r="S77" s="255" t="s">
        <v>586</v>
      </c>
      <c r="T77" s="256" t="s">
        <v>587</v>
      </c>
      <c r="U77" s="232">
        <v>0</v>
      </c>
      <c r="V77" s="232">
        <f>ROUND(E77*U77,2)</f>
        <v>0</v>
      </c>
      <c r="W77" s="232"/>
      <c r="X77" s="232" t="s">
        <v>159</v>
      </c>
      <c r="Y77" s="232" t="s">
        <v>160</v>
      </c>
      <c r="Z77" s="212"/>
      <c r="AA77" s="212"/>
      <c r="AB77" s="212"/>
      <c r="AC77" s="212"/>
      <c r="AD77" s="212"/>
      <c r="AE77" s="212"/>
      <c r="AF77" s="212"/>
      <c r="AG77" s="212" t="s">
        <v>588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>
      <c r="A78" s="250">
        <v>70</v>
      </c>
      <c r="B78" s="251" t="s">
        <v>726</v>
      </c>
      <c r="C78" s="263" t="s">
        <v>727</v>
      </c>
      <c r="D78" s="252" t="s">
        <v>222</v>
      </c>
      <c r="E78" s="253">
        <v>45</v>
      </c>
      <c r="F78" s="254"/>
      <c r="G78" s="255">
        <f>ROUND(E78*F78,2)</f>
        <v>0</v>
      </c>
      <c r="H78" s="254"/>
      <c r="I78" s="255">
        <f>ROUND(E78*H78,2)</f>
        <v>0</v>
      </c>
      <c r="J78" s="254"/>
      <c r="K78" s="255">
        <f>ROUND(E78*J78,2)</f>
        <v>0</v>
      </c>
      <c r="L78" s="255">
        <v>21</v>
      </c>
      <c r="M78" s="255">
        <f>G78*(1+L78/100)</f>
        <v>0</v>
      </c>
      <c r="N78" s="253">
        <v>0</v>
      </c>
      <c r="O78" s="253">
        <f>ROUND(E78*N78,2)</f>
        <v>0</v>
      </c>
      <c r="P78" s="253">
        <v>0</v>
      </c>
      <c r="Q78" s="253">
        <f>ROUND(E78*P78,2)</f>
        <v>0</v>
      </c>
      <c r="R78" s="255"/>
      <c r="S78" s="255" t="s">
        <v>586</v>
      </c>
      <c r="T78" s="256" t="s">
        <v>587</v>
      </c>
      <c r="U78" s="232">
        <v>0</v>
      </c>
      <c r="V78" s="232">
        <f>ROUND(E78*U78,2)</f>
        <v>0</v>
      </c>
      <c r="W78" s="232"/>
      <c r="X78" s="232" t="s">
        <v>159</v>
      </c>
      <c r="Y78" s="232" t="s">
        <v>160</v>
      </c>
      <c r="Z78" s="212"/>
      <c r="AA78" s="212"/>
      <c r="AB78" s="212"/>
      <c r="AC78" s="212"/>
      <c r="AD78" s="212"/>
      <c r="AE78" s="212"/>
      <c r="AF78" s="212"/>
      <c r="AG78" s="212" t="s">
        <v>588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50">
        <v>71</v>
      </c>
      <c r="B79" s="251" t="s">
        <v>728</v>
      </c>
      <c r="C79" s="263" t="s">
        <v>729</v>
      </c>
      <c r="D79" s="252" t="s">
        <v>591</v>
      </c>
      <c r="E79" s="253">
        <v>4</v>
      </c>
      <c r="F79" s="254"/>
      <c r="G79" s="255">
        <f>ROUND(E79*F79,2)</f>
        <v>0</v>
      </c>
      <c r="H79" s="254"/>
      <c r="I79" s="255">
        <f>ROUND(E79*H79,2)</f>
        <v>0</v>
      </c>
      <c r="J79" s="254"/>
      <c r="K79" s="255">
        <f>ROUND(E79*J79,2)</f>
        <v>0</v>
      </c>
      <c r="L79" s="255">
        <v>21</v>
      </c>
      <c r="M79" s="255">
        <f>G79*(1+L79/100)</f>
        <v>0</v>
      </c>
      <c r="N79" s="253">
        <v>0</v>
      </c>
      <c r="O79" s="253">
        <f>ROUND(E79*N79,2)</f>
        <v>0</v>
      </c>
      <c r="P79" s="253">
        <v>0</v>
      </c>
      <c r="Q79" s="253">
        <f>ROUND(E79*P79,2)</f>
        <v>0</v>
      </c>
      <c r="R79" s="255"/>
      <c r="S79" s="255" t="s">
        <v>293</v>
      </c>
      <c r="T79" s="256" t="s">
        <v>294</v>
      </c>
      <c r="U79" s="232">
        <v>0</v>
      </c>
      <c r="V79" s="232">
        <f>ROUND(E79*U79,2)</f>
        <v>0</v>
      </c>
      <c r="W79" s="232"/>
      <c r="X79" s="232" t="s">
        <v>320</v>
      </c>
      <c r="Y79" s="232" t="s">
        <v>160</v>
      </c>
      <c r="Z79" s="212"/>
      <c r="AA79" s="212"/>
      <c r="AB79" s="212"/>
      <c r="AC79" s="212"/>
      <c r="AD79" s="212"/>
      <c r="AE79" s="212"/>
      <c r="AF79" s="212"/>
      <c r="AG79" s="212" t="s">
        <v>592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>
      <c r="A80" s="250">
        <v>72</v>
      </c>
      <c r="B80" s="251" t="s">
        <v>730</v>
      </c>
      <c r="C80" s="263" t="s">
        <v>731</v>
      </c>
      <c r="D80" s="252" t="s">
        <v>591</v>
      </c>
      <c r="E80" s="253">
        <v>86</v>
      </c>
      <c r="F80" s="254"/>
      <c r="G80" s="255">
        <f>ROUND(E80*F80,2)</f>
        <v>0</v>
      </c>
      <c r="H80" s="254"/>
      <c r="I80" s="255">
        <f>ROUND(E80*H80,2)</f>
        <v>0</v>
      </c>
      <c r="J80" s="254"/>
      <c r="K80" s="255">
        <f>ROUND(E80*J80,2)</f>
        <v>0</v>
      </c>
      <c r="L80" s="255">
        <v>21</v>
      </c>
      <c r="M80" s="255">
        <f>G80*(1+L80/100)</f>
        <v>0</v>
      </c>
      <c r="N80" s="253">
        <v>0</v>
      </c>
      <c r="O80" s="253">
        <f>ROUND(E80*N80,2)</f>
        <v>0</v>
      </c>
      <c r="P80" s="253">
        <v>0</v>
      </c>
      <c r="Q80" s="253">
        <f>ROUND(E80*P80,2)</f>
        <v>0</v>
      </c>
      <c r="R80" s="255" t="s">
        <v>319</v>
      </c>
      <c r="S80" s="255" t="s">
        <v>157</v>
      </c>
      <c r="T80" s="256" t="s">
        <v>294</v>
      </c>
      <c r="U80" s="232">
        <v>0</v>
      </c>
      <c r="V80" s="232">
        <f>ROUND(E80*U80,2)</f>
        <v>0</v>
      </c>
      <c r="W80" s="232"/>
      <c r="X80" s="232" t="s">
        <v>320</v>
      </c>
      <c r="Y80" s="232" t="s">
        <v>160</v>
      </c>
      <c r="Z80" s="212"/>
      <c r="AA80" s="212"/>
      <c r="AB80" s="212"/>
      <c r="AC80" s="212"/>
      <c r="AD80" s="212"/>
      <c r="AE80" s="212"/>
      <c r="AF80" s="212"/>
      <c r="AG80" s="212" t="s">
        <v>592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>
      <c r="A81" s="250">
        <v>73</v>
      </c>
      <c r="B81" s="251" t="s">
        <v>732</v>
      </c>
      <c r="C81" s="263" t="s">
        <v>733</v>
      </c>
      <c r="D81" s="252" t="s">
        <v>222</v>
      </c>
      <c r="E81" s="253">
        <v>6</v>
      </c>
      <c r="F81" s="254"/>
      <c r="G81" s="255">
        <f>ROUND(E81*F81,2)</f>
        <v>0</v>
      </c>
      <c r="H81" s="254"/>
      <c r="I81" s="255">
        <f>ROUND(E81*H81,2)</f>
        <v>0</v>
      </c>
      <c r="J81" s="254"/>
      <c r="K81" s="255">
        <f>ROUND(E81*J81,2)</f>
        <v>0</v>
      </c>
      <c r="L81" s="255">
        <v>21</v>
      </c>
      <c r="M81" s="255">
        <f>G81*(1+L81/100)</f>
        <v>0</v>
      </c>
      <c r="N81" s="253">
        <v>0</v>
      </c>
      <c r="O81" s="253">
        <f>ROUND(E81*N81,2)</f>
        <v>0</v>
      </c>
      <c r="P81" s="253">
        <v>0</v>
      </c>
      <c r="Q81" s="253">
        <f>ROUND(E81*P81,2)</f>
        <v>0</v>
      </c>
      <c r="R81" s="255"/>
      <c r="S81" s="255" t="s">
        <v>293</v>
      </c>
      <c r="T81" s="256" t="s">
        <v>294</v>
      </c>
      <c r="U81" s="232">
        <v>0</v>
      </c>
      <c r="V81" s="232">
        <f>ROUND(E81*U81,2)</f>
        <v>0</v>
      </c>
      <c r="W81" s="232"/>
      <c r="X81" s="232" t="s">
        <v>320</v>
      </c>
      <c r="Y81" s="232" t="s">
        <v>160</v>
      </c>
      <c r="Z81" s="212"/>
      <c r="AA81" s="212"/>
      <c r="AB81" s="212"/>
      <c r="AC81" s="212"/>
      <c r="AD81" s="212"/>
      <c r="AE81" s="212"/>
      <c r="AF81" s="212"/>
      <c r="AG81" s="212" t="s">
        <v>592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>
      <c r="A82" s="250">
        <v>74</v>
      </c>
      <c r="B82" s="251" t="s">
        <v>734</v>
      </c>
      <c r="C82" s="263" t="s">
        <v>735</v>
      </c>
      <c r="D82" s="252" t="s">
        <v>591</v>
      </c>
      <c r="E82" s="253">
        <v>195</v>
      </c>
      <c r="F82" s="254"/>
      <c r="G82" s="255">
        <f>ROUND(E82*F82,2)</f>
        <v>0</v>
      </c>
      <c r="H82" s="254"/>
      <c r="I82" s="255">
        <f>ROUND(E82*H82,2)</f>
        <v>0</v>
      </c>
      <c r="J82" s="254"/>
      <c r="K82" s="255">
        <f>ROUND(E82*J82,2)</f>
        <v>0</v>
      </c>
      <c r="L82" s="255">
        <v>21</v>
      </c>
      <c r="M82" s="255">
        <f>G82*(1+L82/100)</f>
        <v>0</v>
      </c>
      <c r="N82" s="253">
        <v>0</v>
      </c>
      <c r="O82" s="253">
        <f>ROUND(E82*N82,2)</f>
        <v>0</v>
      </c>
      <c r="P82" s="253">
        <v>0</v>
      </c>
      <c r="Q82" s="253">
        <f>ROUND(E82*P82,2)</f>
        <v>0</v>
      </c>
      <c r="R82" s="255" t="s">
        <v>319</v>
      </c>
      <c r="S82" s="255" t="s">
        <v>157</v>
      </c>
      <c r="T82" s="256" t="s">
        <v>294</v>
      </c>
      <c r="U82" s="232">
        <v>0</v>
      </c>
      <c r="V82" s="232">
        <f>ROUND(E82*U82,2)</f>
        <v>0</v>
      </c>
      <c r="W82" s="232"/>
      <c r="X82" s="232" t="s">
        <v>320</v>
      </c>
      <c r="Y82" s="232" t="s">
        <v>160</v>
      </c>
      <c r="Z82" s="212"/>
      <c r="AA82" s="212"/>
      <c r="AB82" s="212"/>
      <c r="AC82" s="212"/>
      <c r="AD82" s="212"/>
      <c r="AE82" s="212"/>
      <c r="AF82" s="212"/>
      <c r="AG82" s="212" t="s">
        <v>592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50">
        <v>75</v>
      </c>
      <c r="B83" s="251" t="s">
        <v>736</v>
      </c>
      <c r="C83" s="263" t="s">
        <v>737</v>
      </c>
      <c r="D83" s="252" t="s">
        <v>222</v>
      </c>
      <c r="E83" s="253">
        <v>45</v>
      </c>
      <c r="F83" s="254"/>
      <c r="G83" s="255">
        <f>ROUND(E83*F83,2)</f>
        <v>0</v>
      </c>
      <c r="H83" s="254"/>
      <c r="I83" s="255">
        <f>ROUND(E83*H83,2)</f>
        <v>0</v>
      </c>
      <c r="J83" s="254"/>
      <c r="K83" s="255">
        <f>ROUND(E83*J83,2)</f>
        <v>0</v>
      </c>
      <c r="L83" s="255">
        <v>21</v>
      </c>
      <c r="M83" s="255">
        <f>G83*(1+L83/100)</f>
        <v>0</v>
      </c>
      <c r="N83" s="253">
        <v>0</v>
      </c>
      <c r="O83" s="253">
        <f>ROUND(E83*N83,2)</f>
        <v>0</v>
      </c>
      <c r="P83" s="253">
        <v>0</v>
      </c>
      <c r="Q83" s="253">
        <f>ROUND(E83*P83,2)</f>
        <v>0</v>
      </c>
      <c r="R83" s="255"/>
      <c r="S83" s="255" t="s">
        <v>293</v>
      </c>
      <c r="T83" s="256" t="s">
        <v>294</v>
      </c>
      <c r="U83" s="232">
        <v>0</v>
      </c>
      <c r="V83" s="232">
        <f>ROUND(E83*U83,2)</f>
        <v>0</v>
      </c>
      <c r="W83" s="232"/>
      <c r="X83" s="232" t="s">
        <v>320</v>
      </c>
      <c r="Y83" s="232" t="s">
        <v>160</v>
      </c>
      <c r="Z83" s="212"/>
      <c r="AA83" s="212"/>
      <c r="AB83" s="212"/>
      <c r="AC83" s="212"/>
      <c r="AD83" s="212"/>
      <c r="AE83" s="212"/>
      <c r="AF83" s="212"/>
      <c r="AG83" s="212" t="s">
        <v>592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>
      <c r="A84" s="250">
        <v>76</v>
      </c>
      <c r="B84" s="251" t="s">
        <v>738</v>
      </c>
      <c r="C84" s="263" t="s">
        <v>739</v>
      </c>
      <c r="D84" s="252" t="s">
        <v>222</v>
      </c>
      <c r="E84" s="253">
        <v>4</v>
      </c>
      <c r="F84" s="254"/>
      <c r="G84" s="255">
        <f>ROUND(E84*F84,2)</f>
        <v>0</v>
      </c>
      <c r="H84" s="254"/>
      <c r="I84" s="255">
        <f>ROUND(E84*H84,2)</f>
        <v>0</v>
      </c>
      <c r="J84" s="254"/>
      <c r="K84" s="255">
        <f>ROUND(E84*J84,2)</f>
        <v>0</v>
      </c>
      <c r="L84" s="255">
        <v>21</v>
      </c>
      <c r="M84" s="255">
        <f>G84*(1+L84/100)</f>
        <v>0</v>
      </c>
      <c r="N84" s="253">
        <v>0</v>
      </c>
      <c r="O84" s="253">
        <f>ROUND(E84*N84,2)</f>
        <v>0</v>
      </c>
      <c r="P84" s="253">
        <v>0</v>
      </c>
      <c r="Q84" s="253">
        <f>ROUND(E84*P84,2)</f>
        <v>0</v>
      </c>
      <c r="R84" s="255"/>
      <c r="S84" s="255" t="s">
        <v>293</v>
      </c>
      <c r="T84" s="256" t="s">
        <v>294</v>
      </c>
      <c r="U84" s="232">
        <v>0</v>
      </c>
      <c r="V84" s="232">
        <f>ROUND(E84*U84,2)</f>
        <v>0</v>
      </c>
      <c r="W84" s="232"/>
      <c r="X84" s="232" t="s">
        <v>320</v>
      </c>
      <c r="Y84" s="232" t="s">
        <v>160</v>
      </c>
      <c r="Z84" s="212"/>
      <c r="AA84" s="212"/>
      <c r="AB84" s="212"/>
      <c r="AC84" s="212"/>
      <c r="AD84" s="212"/>
      <c r="AE84" s="212"/>
      <c r="AF84" s="212"/>
      <c r="AG84" s="212" t="s">
        <v>592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50">
        <v>77</v>
      </c>
      <c r="B85" s="251" t="s">
        <v>740</v>
      </c>
      <c r="C85" s="263" t="s">
        <v>741</v>
      </c>
      <c r="D85" s="252" t="s">
        <v>591</v>
      </c>
      <c r="E85" s="253">
        <v>88</v>
      </c>
      <c r="F85" s="254"/>
      <c r="G85" s="255">
        <f>ROUND(E85*F85,2)</f>
        <v>0</v>
      </c>
      <c r="H85" s="254"/>
      <c r="I85" s="255">
        <f>ROUND(E85*H85,2)</f>
        <v>0</v>
      </c>
      <c r="J85" s="254"/>
      <c r="K85" s="255">
        <f>ROUND(E85*J85,2)</f>
        <v>0</v>
      </c>
      <c r="L85" s="255">
        <v>21</v>
      </c>
      <c r="M85" s="255">
        <f>G85*(1+L85/100)</f>
        <v>0</v>
      </c>
      <c r="N85" s="253">
        <v>0</v>
      </c>
      <c r="O85" s="253">
        <f>ROUND(E85*N85,2)</f>
        <v>0</v>
      </c>
      <c r="P85" s="253">
        <v>0</v>
      </c>
      <c r="Q85" s="253">
        <f>ROUND(E85*P85,2)</f>
        <v>0</v>
      </c>
      <c r="R85" s="255" t="s">
        <v>319</v>
      </c>
      <c r="S85" s="255" t="s">
        <v>157</v>
      </c>
      <c r="T85" s="256" t="s">
        <v>294</v>
      </c>
      <c r="U85" s="232">
        <v>0</v>
      </c>
      <c r="V85" s="232">
        <f>ROUND(E85*U85,2)</f>
        <v>0</v>
      </c>
      <c r="W85" s="232"/>
      <c r="X85" s="232" t="s">
        <v>320</v>
      </c>
      <c r="Y85" s="232" t="s">
        <v>160</v>
      </c>
      <c r="Z85" s="212"/>
      <c r="AA85" s="212"/>
      <c r="AB85" s="212"/>
      <c r="AC85" s="212"/>
      <c r="AD85" s="212"/>
      <c r="AE85" s="212"/>
      <c r="AF85" s="212"/>
      <c r="AG85" s="212" t="s">
        <v>592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50">
        <v>78</v>
      </c>
      <c r="B86" s="251" t="s">
        <v>742</v>
      </c>
      <c r="C86" s="263" t="s">
        <v>743</v>
      </c>
      <c r="D86" s="252" t="s">
        <v>591</v>
      </c>
      <c r="E86" s="253">
        <v>39</v>
      </c>
      <c r="F86" s="254"/>
      <c r="G86" s="255">
        <f>ROUND(E86*F86,2)</f>
        <v>0</v>
      </c>
      <c r="H86" s="254"/>
      <c r="I86" s="255">
        <f>ROUND(E86*H86,2)</f>
        <v>0</v>
      </c>
      <c r="J86" s="254"/>
      <c r="K86" s="255">
        <f>ROUND(E86*J86,2)</f>
        <v>0</v>
      </c>
      <c r="L86" s="255">
        <v>21</v>
      </c>
      <c r="M86" s="255">
        <f>G86*(1+L86/100)</f>
        <v>0</v>
      </c>
      <c r="N86" s="253">
        <v>0</v>
      </c>
      <c r="O86" s="253">
        <f>ROUND(E86*N86,2)</f>
        <v>0</v>
      </c>
      <c r="P86" s="253">
        <v>0</v>
      </c>
      <c r="Q86" s="253">
        <f>ROUND(E86*P86,2)</f>
        <v>0</v>
      </c>
      <c r="R86" s="255"/>
      <c r="S86" s="255" t="s">
        <v>293</v>
      </c>
      <c r="T86" s="256" t="s">
        <v>294</v>
      </c>
      <c r="U86" s="232">
        <v>0</v>
      </c>
      <c r="V86" s="232">
        <f>ROUND(E86*U86,2)</f>
        <v>0</v>
      </c>
      <c r="W86" s="232"/>
      <c r="X86" s="232" t="s">
        <v>320</v>
      </c>
      <c r="Y86" s="232" t="s">
        <v>160</v>
      </c>
      <c r="Z86" s="212"/>
      <c r="AA86" s="212"/>
      <c r="AB86" s="212"/>
      <c r="AC86" s="212"/>
      <c r="AD86" s="212"/>
      <c r="AE86" s="212"/>
      <c r="AF86" s="212"/>
      <c r="AG86" s="212" t="s">
        <v>592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>
      <c r="A87" s="250">
        <v>79</v>
      </c>
      <c r="B87" s="251" t="s">
        <v>744</v>
      </c>
      <c r="C87" s="263" t="s">
        <v>745</v>
      </c>
      <c r="D87" s="252" t="s">
        <v>222</v>
      </c>
      <c r="E87" s="253">
        <v>39</v>
      </c>
      <c r="F87" s="254"/>
      <c r="G87" s="255">
        <f>ROUND(E87*F87,2)</f>
        <v>0</v>
      </c>
      <c r="H87" s="254"/>
      <c r="I87" s="255">
        <f>ROUND(E87*H87,2)</f>
        <v>0</v>
      </c>
      <c r="J87" s="254"/>
      <c r="K87" s="255">
        <f>ROUND(E87*J87,2)</f>
        <v>0</v>
      </c>
      <c r="L87" s="255">
        <v>21</v>
      </c>
      <c r="M87" s="255">
        <f>G87*(1+L87/100)</f>
        <v>0</v>
      </c>
      <c r="N87" s="253">
        <v>0</v>
      </c>
      <c r="O87" s="253">
        <f>ROUND(E87*N87,2)</f>
        <v>0</v>
      </c>
      <c r="P87" s="253">
        <v>0</v>
      </c>
      <c r="Q87" s="253">
        <f>ROUND(E87*P87,2)</f>
        <v>0</v>
      </c>
      <c r="R87" s="255"/>
      <c r="S87" s="255" t="s">
        <v>293</v>
      </c>
      <c r="T87" s="256" t="s">
        <v>294</v>
      </c>
      <c r="U87" s="232">
        <v>0</v>
      </c>
      <c r="V87" s="232">
        <f>ROUND(E87*U87,2)</f>
        <v>0</v>
      </c>
      <c r="W87" s="232"/>
      <c r="X87" s="232" t="s">
        <v>320</v>
      </c>
      <c r="Y87" s="232" t="s">
        <v>160</v>
      </c>
      <c r="Z87" s="212"/>
      <c r="AA87" s="212"/>
      <c r="AB87" s="212"/>
      <c r="AC87" s="212"/>
      <c r="AD87" s="212"/>
      <c r="AE87" s="212"/>
      <c r="AF87" s="212"/>
      <c r="AG87" s="212" t="s">
        <v>592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>
      <c r="A88" s="250">
        <v>80</v>
      </c>
      <c r="B88" s="251" t="s">
        <v>746</v>
      </c>
      <c r="C88" s="263" t="s">
        <v>747</v>
      </c>
      <c r="D88" s="252" t="s">
        <v>222</v>
      </c>
      <c r="E88" s="253">
        <v>40</v>
      </c>
      <c r="F88" s="254"/>
      <c r="G88" s="255">
        <f>ROUND(E88*F88,2)</f>
        <v>0</v>
      </c>
      <c r="H88" s="254"/>
      <c r="I88" s="255">
        <f>ROUND(E88*H88,2)</f>
        <v>0</v>
      </c>
      <c r="J88" s="254"/>
      <c r="K88" s="255">
        <f>ROUND(E88*J88,2)</f>
        <v>0</v>
      </c>
      <c r="L88" s="255">
        <v>21</v>
      </c>
      <c r="M88" s="255">
        <f>G88*(1+L88/100)</f>
        <v>0</v>
      </c>
      <c r="N88" s="253">
        <v>0</v>
      </c>
      <c r="O88" s="253">
        <f>ROUND(E88*N88,2)</f>
        <v>0</v>
      </c>
      <c r="P88" s="253">
        <v>0</v>
      </c>
      <c r="Q88" s="253">
        <f>ROUND(E88*P88,2)</f>
        <v>0</v>
      </c>
      <c r="R88" s="255"/>
      <c r="S88" s="255" t="s">
        <v>293</v>
      </c>
      <c r="T88" s="256" t="s">
        <v>294</v>
      </c>
      <c r="U88" s="232">
        <v>0</v>
      </c>
      <c r="V88" s="232">
        <f>ROUND(E88*U88,2)</f>
        <v>0</v>
      </c>
      <c r="W88" s="232"/>
      <c r="X88" s="232" t="s">
        <v>320</v>
      </c>
      <c r="Y88" s="232" t="s">
        <v>160</v>
      </c>
      <c r="Z88" s="212"/>
      <c r="AA88" s="212"/>
      <c r="AB88" s="212"/>
      <c r="AC88" s="212"/>
      <c r="AD88" s="212"/>
      <c r="AE88" s="212"/>
      <c r="AF88" s="212"/>
      <c r="AG88" s="212" t="s">
        <v>592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>
      <c r="A89" s="250">
        <v>81</v>
      </c>
      <c r="B89" s="251" t="s">
        <v>748</v>
      </c>
      <c r="C89" s="263" t="s">
        <v>749</v>
      </c>
      <c r="D89" s="252" t="s">
        <v>222</v>
      </c>
      <c r="E89" s="253">
        <v>70</v>
      </c>
      <c r="F89" s="254"/>
      <c r="G89" s="255">
        <f>ROUND(E89*F89,2)</f>
        <v>0</v>
      </c>
      <c r="H89" s="254"/>
      <c r="I89" s="255">
        <f>ROUND(E89*H89,2)</f>
        <v>0</v>
      </c>
      <c r="J89" s="254"/>
      <c r="K89" s="255">
        <f>ROUND(E89*J89,2)</f>
        <v>0</v>
      </c>
      <c r="L89" s="255">
        <v>21</v>
      </c>
      <c r="M89" s="255">
        <f>G89*(1+L89/100)</f>
        <v>0</v>
      </c>
      <c r="N89" s="253">
        <v>0</v>
      </c>
      <c r="O89" s="253">
        <f>ROUND(E89*N89,2)</f>
        <v>0</v>
      </c>
      <c r="P89" s="253">
        <v>0</v>
      </c>
      <c r="Q89" s="253">
        <f>ROUND(E89*P89,2)</f>
        <v>0</v>
      </c>
      <c r="R89" s="255"/>
      <c r="S89" s="255" t="s">
        <v>586</v>
      </c>
      <c r="T89" s="256" t="s">
        <v>587</v>
      </c>
      <c r="U89" s="232">
        <v>0</v>
      </c>
      <c r="V89" s="232">
        <f>ROUND(E89*U89,2)</f>
        <v>0</v>
      </c>
      <c r="W89" s="232"/>
      <c r="X89" s="232" t="s">
        <v>159</v>
      </c>
      <c r="Y89" s="232" t="s">
        <v>160</v>
      </c>
      <c r="Z89" s="212"/>
      <c r="AA89" s="212"/>
      <c r="AB89" s="212"/>
      <c r="AC89" s="212"/>
      <c r="AD89" s="212"/>
      <c r="AE89" s="212"/>
      <c r="AF89" s="212"/>
      <c r="AG89" s="212" t="s">
        <v>588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>
      <c r="A90" s="250">
        <v>82</v>
      </c>
      <c r="B90" s="251" t="s">
        <v>750</v>
      </c>
      <c r="C90" s="263" t="s">
        <v>751</v>
      </c>
      <c r="D90" s="252" t="s">
        <v>222</v>
      </c>
      <c r="E90" s="253">
        <v>70</v>
      </c>
      <c r="F90" s="254"/>
      <c r="G90" s="255">
        <f>ROUND(E90*F90,2)</f>
        <v>0</v>
      </c>
      <c r="H90" s="254"/>
      <c r="I90" s="255">
        <f>ROUND(E90*H90,2)</f>
        <v>0</v>
      </c>
      <c r="J90" s="254"/>
      <c r="K90" s="255">
        <f>ROUND(E90*J90,2)</f>
        <v>0</v>
      </c>
      <c r="L90" s="255">
        <v>21</v>
      </c>
      <c r="M90" s="255">
        <f>G90*(1+L90/100)</f>
        <v>0</v>
      </c>
      <c r="N90" s="253">
        <v>1E-4</v>
      </c>
      <c r="O90" s="253">
        <f>ROUND(E90*N90,2)</f>
        <v>0.01</v>
      </c>
      <c r="P90" s="253">
        <v>0</v>
      </c>
      <c r="Q90" s="253">
        <f>ROUND(E90*P90,2)</f>
        <v>0</v>
      </c>
      <c r="R90" s="255"/>
      <c r="S90" s="255" t="s">
        <v>586</v>
      </c>
      <c r="T90" s="256" t="s">
        <v>587</v>
      </c>
      <c r="U90" s="232">
        <v>0</v>
      </c>
      <c r="V90" s="232">
        <f>ROUND(E90*U90,2)</f>
        <v>0</v>
      </c>
      <c r="W90" s="232"/>
      <c r="X90" s="232" t="s">
        <v>320</v>
      </c>
      <c r="Y90" s="232" t="s">
        <v>160</v>
      </c>
      <c r="Z90" s="212"/>
      <c r="AA90" s="212"/>
      <c r="AB90" s="212"/>
      <c r="AC90" s="212"/>
      <c r="AD90" s="212"/>
      <c r="AE90" s="212"/>
      <c r="AF90" s="212"/>
      <c r="AG90" s="212" t="s">
        <v>592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50">
        <v>83</v>
      </c>
      <c r="B91" s="251" t="s">
        <v>752</v>
      </c>
      <c r="C91" s="263" t="s">
        <v>753</v>
      </c>
      <c r="D91" s="252" t="s">
        <v>222</v>
      </c>
      <c r="E91" s="253">
        <v>330</v>
      </c>
      <c r="F91" s="254"/>
      <c r="G91" s="255">
        <f>ROUND(E91*F91,2)</f>
        <v>0</v>
      </c>
      <c r="H91" s="254"/>
      <c r="I91" s="255">
        <f>ROUND(E91*H91,2)</f>
        <v>0</v>
      </c>
      <c r="J91" s="254"/>
      <c r="K91" s="255">
        <f>ROUND(E91*J91,2)</f>
        <v>0</v>
      </c>
      <c r="L91" s="255">
        <v>21</v>
      </c>
      <c r="M91" s="255">
        <f>G91*(1+L91/100)</f>
        <v>0</v>
      </c>
      <c r="N91" s="253">
        <v>0</v>
      </c>
      <c r="O91" s="253">
        <f>ROUND(E91*N91,2)</f>
        <v>0</v>
      </c>
      <c r="P91" s="253">
        <v>0</v>
      </c>
      <c r="Q91" s="253">
        <f>ROUND(E91*P91,2)</f>
        <v>0</v>
      </c>
      <c r="R91" s="255"/>
      <c r="S91" s="255" t="s">
        <v>586</v>
      </c>
      <c r="T91" s="256" t="s">
        <v>587</v>
      </c>
      <c r="U91" s="232">
        <v>0</v>
      </c>
      <c r="V91" s="232">
        <f>ROUND(E91*U91,2)</f>
        <v>0</v>
      </c>
      <c r="W91" s="232"/>
      <c r="X91" s="232" t="s">
        <v>159</v>
      </c>
      <c r="Y91" s="232" t="s">
        <v>160</v>
      </c>
      <c r="Z91" s="212"/>
      <c r="AA91" s="212"/>
      <c r="AB91" s="212"/>
      <c r="AC91" s="212"/>
      <c r="AD91" s="212"/>
      <c r="AE91" s="212"/>
      <c r="AF91" s="212"/>
      <c r="AG91" s="212" t="s">
        <v>588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>
      <c r="A92" s="250">
        <v>84</v>
      </c>
      <c r="B92" s="251" t="s">
        <v>754</v>
      </c>
      <c r="C92" s="263" t="s">
        <v>755</v>
      </c>
      <c r="D92" s="252" t="s">
        <v>222</v>
      </c>
      <c r="E92" s="253">
        <v>130</v>
      </c>
      <c r="F92" s="254"/>
      <c r="G92" s="255">
        <f>ROUND(E92*F92,2)</f>
        <v>0</v>
      </c>
      <c r="H92" s="254"/>
      <c r="I92" s="255">
        <f>ROUND(E92*H92,2)</f>
        <v>0</v>
      </c>
      <c r="J92" s="254"/>
      <c r="K92" s="255">
        <f>ROUND(E92*J92,2)</f>
        <v>0</v>
      </c>
      <c r="L92" s="255">
        <v>21</v>
      </c>
      <c r="M92" s="255">
        <f>G92*(1+L92/100)</f>
        <v>0</v>
      </c>
      <c r="N92" s="253">
        <v>1.2E-4</v>
      </c>
      <c r="O92" s="253">
        <f>ROUND(E92*N92,2)</f>
        <v>0.02</v>
      </c>
      <c r="P92" s="253">
        <v>0</v>
      </c>
      <c r="Q92" s="253">
        <f>ROUND(E92*P92,2)</f>
        <v>0</v>
      </c>
      <c r="R92" s="255"/>
      <c r="S92" s="255" t="s">
        <v>586</v>
      </c>
      <c r="T92" s="256" t="s">
        <v>587</v>
      </c>
      <c r="U92" s="232">
        <v>0</v>
      </c>
      <c r="V92" s="232">
        <f>ROUND(E92*U92,2)</f>
        <v>0</v>
      </c>
      <c r="W92" s="232"/>
      <c r="X92" s="232" t="s">
        <v>320</v>
      </c>
      <c r="Y92" s="232" t="s">
        <v>160</v>
      </c>
      <c r="Z92" s="212"/>
      <c r="AA92" s="212"/>
      <c r="AB92" s="212"/>
      <c r="AC92" s="212"/>
      <c r="AD92" s="212"/>
      <c r="AE92" s="212"/>
      <c r="AF92" s="212"/>
      <c r="AG92" s="212" t="s">
        <v>592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>
      <c r="A93" s="250">
        <v>85</v>
      </c>
      <c r="B93" s="251" t="s">
        <v>756</v>
      </c>
      <c r="C93" s="263" t="s">
        <v>757</v>
      </c>
      <c r="D93" s="252" t="s">
        <v>222</v>
      </c>
      <c r="E93" s="253">
        <v>150</v>
      </c>
      <c r="F93" s="254"/>
      <c r="G93" s="255">
        <f>ROUND(E93*F93,2)</f>
        <v>0</v>
      </c>
      <c r="H93" s="254"/>
      <c r="I93" s="255">
        <f>ROUND(E93*H93,2)</f>
        <v>0</v>
      </c>
      <c r="J93" s="254"/>
      <c r="K93" s="255">
        <f>ROUND(E93*J93,2)</f>
        <v>0</v>
      </c>
      <c r="L93" s="255">
        <v>21</v>
      </c>
      <c r="M93" s="255">
        <f>G93*(1+L93/100)</f>
        <v>0</v>
      </c>
      <c r="N93" s="253">
        <v>0</v>
      </c>
      <c r="O93" s="253">
        <f>ROUND(E93*N93,2)</f>
        <v>0</v>
      </c>
      <c r="P93" s="253">
        <v>0</v>
      </c>
      <c r="Q93" s="253">
        <f>ROUND(E93*P93,2)</f>
        <v>0</v>
      </c>
      <c r="R93" s="255"/>
      <c r="S93" s="255" t="s">
        <v>586</v>
      </c>
      <c r="T93" s="256" t="s">
        <v>587</v>
      </c>
      <c r="U93" s="232">
        <v>0</v>
      </c>
      <c r="V93" s="232">
        <f>ROUND(E93*U93,2)</f>
        <v>0</v>
      </c>
      <c r="W93" s="232"/>
      <c r="X93" s="232" t="s">
        <v>159</v>
      </c>
      <c r="Y93" s="232" t="s">
        <v>160</v>
      </c>
      <c r="Z93" s="212"/>
      <c r="AA93" s="212"/>
      <c r="AB93" s="212"/>
      <c r="AC93" s="212"/>
      <c r="AD93" s="212"/>
      <c r="AE93" s="212"/>
      <c r="AF93" s="212"/>
      <c r="AG93" s="212" t="s">
        <v>588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>
      <c r="A94" s="250">
        <v>86</v>
      </c>
      <c r="B94" s="251" t="s">
        <v>758</v>
      </c>
      <c r="C94" s="263" t="s">
        <v>759</v>
      </c>
      <c r="D94" s="252" t="s">
        <v>222</v>
      </c>
      <c r="E94" s="253">
        <v>150</v>
      </c>
      <c r="F94" s="254"/>
      <c r="G94" s="255">
        <f>ROUND(E94*F94,2)</f>
        <v>0</v>
      </c>
      <c r="H94" s="254"/>
      <c r="I94" s="255">
        <f>ROUND(E94*H94,2)</f>
        <v>0</v>
      </c>
      <c r="J94" s="254"/>
      <c r="K94" s="255">
        <f>ROUND(E94*J94,2)</f>
        <v>0</v>
      </c>
      <c r="L94" s="255">
        <v>21</v>
      </c>
      <c r="M94" s="255">
        <f>G94*(1+L94/100)</f>
        <v>0</v>
      </c>
      <c r="N94" s="253">
        <v>1.6000000000000001E-4</v>
      </c>
      <c r="O94" s="253">
        <f>ROUND(E94*N94,2)</f>
        <v>0.02</v>
      </c>
      <c r="P94" s="253">
        <v>0</v>
      </c>
      <c r="Q94" s="253">
        <f>ROUND(E94*P94,2)</f>
        <v>0</v>
      </c>
      <c r="R94" s="255"/>
      <c r="S94" s="255" t="s">
        <v>586</v>
      </c>
      <c r="T94" s="256" t="s">
        <v>587</v>
      </c>
      <c r="U94" s="232">
        <v>0</v>
      </c>
      <c r="V94" s="232">
        <f>ROUND(E94*U94,2)</f>
        <v>0</v>
      </c>
      <c r="W94" s="232"/>
      <c r="X94" s="232" t="s">
        <v>320</v>
      </c>
      <c r="Y94" s="232" t="s">
        <v>160</v>
      </c>
      <c r="Z94" s="212"/>
      <c r="AA94" s="212"/>
      <c r="AB94" s="212"/>
      <c r="AC94" s="212"/>
      <c r="AD94" s="212"/>
      <c r="AE94" s="212"/>
      <c r="AF94" s="212"/>
      <c r="AG94" s="212" t="s">
        <v>592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>
      <c r="A95" s="250">
        <v>87</v>
      </c>
      <c r="B95" s="251" t="s">
        <v>760</v>
      </c>
      <c r="C95" s="263" t="s">
        <v>761</v>
      </c>
      <c r="D95" s="252" t="s">
        <v>222</v>
      </c>
      <c r="E95" s="253">
        <v>30</v>
      </c>
      <c r="F95" s="254"/>
      <c r="G95" s="255">
        <f>ROUND(E95*F95,2)</f>
        <v>0</v>
      </c>
      <c r="H95" s="254"/>
      <c r="I95" s="255">
        <f>ROUND(E95*H95,2)</f>
        <v>0</v>
      </c>
      <c r="J95" s="254"/>
      <c r="K95" s="255">
        <f>ROUND(E95*J95,2)</f>
        <v>0</v>
      </c>
      <c r="L95" s="255">
        <v>21</v>
      </c>
      <c r="M95" s="255">
        <f>G95*(1+L95/100)</f>
        <v>0</v>
      </c>
      <c r="N95" s="253">
        <v>0</v>
      </c>
      <c r="O95" s="253">
        <f>ROUND(E95*N95,2)</f>
        <v>0</v>
      </c>
      <c r="P95" s="253">
        <v>0</v>
      </c>
      <c r="Q95" s="253">
        <f>ROUND(E95*P95,2)</f>
        <v>0</v>
      </c>
      <c r="R95" s="255"/>
      <c r="S95" s="255" t="s">
        <v>586</v>
      </c>
      <c r="T95" s="256" t="s">
        <v>587</v>
      </c>
      <c r="U95" s="232">
        <v>0</v>
      </c>
      <c r="V95" s="232">
        <f>ROUND(E95*U95,2)</f>
        <v>0</v>
      </c>
      <c r="W95" s="232"/>
      <c r="X95" s="232" t="s">
        <v>159</v>
      </c>
      <c r="Y95" s="232" t="s">
        <v>160</v>
      </c>
      <c r="Z95" s="212"/>
      <c r="AA95" s="212"/>
      <c r="AB95" s="212"/>
      <c r="AC95" s="212"/>
      <c r="AD95" s="212"/>
      <c r="AE95" s="212"/>
      <c r="AF95" s="212"/>
      <c r="AG95" s="212" t="s">
        <v>588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>
      <c r="A96" s="250">
        <v>88</v>
      </c>
      <c r="B96" s="251" t="s">
        <v>762</v>
      </c>
      <c r="C96" s="263" t="s">
        <v>763</v>
      </c>
      <c r="D96" s="252" t="s">
        <v>222</v>
      </c>
      <c r="E96" s="253">
        <v>30</v>
      </c>
      <c r="F96" s="254"/>
      <c r="G96" s="255">
        <f>ROUND(E96*F96,2)</f>
        <v>0</v>
      </c>
      <c r="H96" s="254"/>
      <c r="I96" s="255">
        <f>ROUND(E96*H96,2)</f>
        <v>0</v>
      </c>
      <c r="J96" s="254"/>
      <c r="K96" s="255">
        <f>ROUND(E96*J96,2)</f>
        <v>0</v>
      </c>
      <c r="L96" s="255">
        <v>21</v>
      </c>
      <c r="M96" s="255">
        <f>G96*(1+L96/100)</f>
        <v>0</v>
      </c>
      <c r="N96" s="253">
        <v>7.6999999999999996E-4</v>
      </c>
      <c r="O96" s="253">
        <f>ROUND(E96*N96,2)</f>
        <v>0.02</v>
      </c>
      <c r="P96" s="253">
        <v>0</v>
      </c>
      <c r="Q96" s="253">
        <f>ROUND(E96*P96,2)</f>
        <v>0</v>
      </c>
      <c r="R96" s="255"/>
      <c r="S96" s="255" t="s">
        <v>586</v>
      </c>
      <c r="T96" s="256" t="s">
        <v>587</v>
      </c>
      <c r="U96" s="232">
        <v>0</v>
      </c>
      <c r="V96" s="232">
        <f>ROUND(E96*U96,2)</f>
        <v>0</v>
      </c>
      <c r="W96" s="232"/>
      <c r="X96" s="232" t="s">
        <v>320</v>
      </c>
      <c r="Y96" s="232" t="s">
        <v>160</v>
      </c>
      <c r="Z96" s="212"/>
      <c r="AA96" s="212"/>
      <c r="AB96" s="212"/>
      <c r="AC96" s="212"/>
      <c r="AD96" s="212"/>
      <c r="AE96" s="212"/>
      <c r="AF96" s="212"/>
      <c r="AG96" s="212" t="s">
        <v>592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>
      <c r="A97" s="250">
        <v>89</v>
      </c>
      <c r="B97" s="251" t="s">
        <v>764</v>
      </c>
      <c r="C97" s="263" t="s">
        <v>765</v>
      </c>
      <c r="D97" s="252" t="s">
        <v>222</v>
      </c>
      <c r="E97" s="253">
        <v>50</v>
      </c>
      <c r="F97" s="254"/>
      <c r="G97" s="255">
        <f>ROUND(E97*F97,2)</f>
        <v>0</v>
      </c>
      <c r="H97" s="254"/>
      <c r="I97" s="255">
        <f>ROUND(E97*H97,2)</f>
        <v>0</v>
      </c>
      <c r="J97" s="254"/>
      <c r="K97" s="255">
        <f>ROUND(E97*J97,2)</f>
        <v>0</v>
      </c>
      <c r="L97" s="255">
        <v>21</v>
      </c>
      <c r="M97" s="255">
        <f>G97*(1+L97/100)</f>
        <v>0</v>
      </c>
      <c r="N97" s="253">
        <v>0</v>
      </c>
      <c r="O97" s="253">
        <f>ROUND(E97*N97,2)</f>
        <v>0</v>
      </c>
      <c r="P97" s="253">
        <v>0</v>
      </c>
      <c r="Q97" s="253">
        <f>ROUND(E97*P97,2)</f>
        <v>0</v>
      </c>
      <c r="R97" s="255"/>
      <c r="S97" s="255" t="s">
        <v>586</v>
      </c>
      <c r="T97" s="256" t="s">
        <v>587</v>
      </c>
      <c r="U97" s="232">
        <v>0</v>
      </c>
      <c r="V97" s="232">
        <f>ROUND(E97*U97,2)</f>
        <v>0</v>
      </c>
      <c r="W97" s="232"/>
      <c r="X97" s="232" t="s">
        <v>159</v>
      </c>
      <c r="Y97" s="232" t="s">
        <v>160</v>
      </c>
      <c r="Z97" s="212"/>
      <c r="AA97" s="212"/>
      <c r="AB97" s="212"/>
      <c r="AC97" s="212"/>
      <c r="AD97" s="212"/>
      <c r="AE97" s="212"/>
      <c r="AF97" s="212"/>
      <c r="AG97" s="212" t="s">
        <v>588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>
      <c r="A98" s="250">
        <v>90</v>
      </c>
      <c r="B98" s="251" t="s">
        <v>766</v>
      </c>
      <c r="C98" s="263" t="s">
        <v>767</v>
      </c>
      <c r="D98" s="252" t="s">
        <v>222</v>
      </c>
      <c r="E98" s="253">
        <v>100</v>
      </c>
      <c r="F98" s="254"/>
      <c r="G98" s="255">
        <f>ROUND(E98*F98,2)</f>
        <v>0</v>
      </c>
      <c r="H98" s="254"/>
      <c r="I98" s="255">
        <f>ROUND(E98*H98,2)</f>
        <v>0</v>
      </c>
      <c r="J98" s="254"/>
      <c r="K98" s="255">
        <f>ROUND(E98*J98,2)</f>
        <v>0</v>
      </c>
      <c r="L98" s="255">
        <v>21</v>
      </c>
      <c r="M98" s="255">
        <f>G98*(1+L98/100)</f>
        <v>0</v>
      </c>
      <c r="N98" s="253">
        <v>0</v>
      </c>
      <c r="O98" s="253">
        <f>ROUND(E98*N98,2)</f>
        <v>0</v>
      </c>
      <c r="P98" s="253">
        <v>0</v>
      </c>
      <c r="Q98" s="253">
        <f>ROUND(E98*P98,2)</f>
        <v>0</v>
      </c>
      <c r="R98" s="255"/>
      <c r="S98" s="255" t="s">
        <v>586</v>
      </c>
      <c r="T98" s="256" t="s">
        <v>587</v>
      </c>
      <c r="U98" s="232">
        <v>0</v>
      </c>
      <c r="V98" s="232">
        <f>ROUND(E98*U98,2)</f>
        <v>0</v>
      </c>
      <c r="W98" s="232"/>
      <c r="X98" s="232" t="s">
        <v>159</v>
      </c>
      <c r="Y98" s="232" t="s">
        <v>160</v>
      </c>
      <c r="Z98" s="212"/>
      <c r="AA98" s="212"/>
      <c r="AB98" s="212"/>
      <c r="AC98" s="212"/>
      <c r="AD98" s="212"/>
      <c r="AE98" s="212"/>
      <c r="AF98" s="212"/>
      <c r="AG98" s="212" t="s">
        <v>588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50">
        <v>91</v>
      </c>
      <c r="B99" s="251" t="s">
        <v>758</v>
      </c>
      <c r="C99" s="263" t="s">
        <v>759</v>
      </c>
      <c r="D99" s="252" t="s">
        <v>222</v>
      </c>
      <c r="E99" s="253">
        <v>100</v>
      </c>
      <c r="F99" s="254"/>
      <c r="G99" s="255">
        <f>ROUND(E99*F99,2)</f>
        <v>0</v>
      </c>
      <c r="H99" s="254"/>
      <c r="I99" s="255">
        <f>ROUND(E99*H99,2)</f>
        <v>0</v>
      </c>
      <c r="J99" s="254"/>
      <c r="K99" s="255">
        <f>ROUND(E99*J99,2)</f>
        <v>0</v>
      </c>
      <c r="L99" s="255">
        <v>21</v>
      </c>
      <c r="M99" s="255">
        <f>G99*(1+L99/100)</f>
        <v>0</v>
      </c>
      <c r="N99" s="253">
        <v>1.6000000000000001E-4</v>
      </c>
      <c r="O99" s="253">
        <f>ROUND(E99*N99,2)</f>
        <v>0.02</v>
      </c>
      <c r="P99" s="253">
        <v>0</v>
      </c>
      <c r="Q99" s="253">
        <f>ROUND(E99*P99,2)</f>
        <v>0</v>
      </c>
      <c r="R99" s="255"/>
      <c r="S99" s="255" t="s">
        <v>586</v>
      </c>
      <c r="T99" s="256" t="s">
        <v>587</v>
      </c>
      <c r="U99" s="232">
        <v>0</v>
      </c>
      <c r="V99" s="232">
        <f>ROUND(E99*U99,2)</f>
        <v>0</v>
      </c>
      <c r="W99" s="232"/>
      <c r="X99" s="232" t="s">
        <v>320</v>
      </c>
      <c r="Y99" s="232" t="s">
        <v>160</v>
      </c>
      <c r="Z99" s="212"/>
      <c r="AA99" s="212"/>
      <c r="AB99" s="212"/>
      <c r="AC99" s="212"/>
      <c r="AD99" s="212"/>
      <c r="AE99" s="212"/>
      <c r="AF99" s="212"/>
      <c r="AG99" s="212" t="s">
        <v>592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33.75" outlineLevel="1">
      <c r="A100" s="250">
        <v>92</v>
      </c>
      <c r="B100" s="251" t="s">
        <v>768</v>
      </c>
      <c r="C100" s="263" t="s">
        <v>769</v>
      </c>
      <c r="D100" s="252" t="s">
        <v>222</v>
      </c>
      <c r="E100" s="253">
        <v>100</v>
      </c>
      <c r="F100" s="254"/>
      <c r="G100" s="255">
        <f>ROUND(E100*F100,2)</f>
        <v>0</v>
      </c>
      <c r="H100" s="254"/>
      <c r="I100" s="255">
        <f>ROUND(E100*H100,2)</f>
        <v>0</v>
      </c>
      <c r="J100" s="254"/>
      <c r="K100" s="255">
        <f>ROUND(E100*J100,2)</f>
        <v>0</v>
      </c>
      <c r="L100" s="255">
        <v>21</v>
      </c>
      <c r="M100" s="255">
        <f>G100*(1+L100/100)</f>
        <v>0</v>
      </c>
      <c r="N100" s="253">
        <v>0</v>
      </c>
      <c r="O100" s="253">
        <f>ROUND(E100*N100,2)</f>
        <v>0</v>
      </c>
      <c r="P100" s="253">
        <v>0</v>
      </c>
      <c r="Q100" s="253">
        <f>ROUND(E100*P100,2)</f>
        <v>0</v>
      </c>
      <c r="R100" s="255"/>
      <c r="S100" s="255" t="s">
        <v>586</v>
      </c>
      <c r="T100" s="256" t="s">
        <v>587</v>
      </c>
      <c r="U100" s="232">
        <v>0</v>
      </c>
      <c r="V100" s="232">
        <f>ROUND(E100*U100,2)</f>
        <v>0</v>
      </c>
      <c r="W100" s="232"/>
      <c r="X100" s="232" t="s">
        <v>159</v>
      </c>
      <c r="Y100" s="232" t="s">
        <v>160</v>
      </c>
      <c r="Z100" s="212"/>
      <c r="AA100" s="212"/>
      <c r="AB100" s="212"/>
      <c r="AC100" s="212"/>
      <c r="AD100" s="212"/>
      <c r="AE100" s="212"/>
      <c r="AF100" s="212"/>
      <c r="AG100" s="212" t="s">
        <v>588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>
      <c r="A101" s="250">
        <v>93</v>
      </c>
      <c r="B101" s="251" t="s">
        <v>770</v>
      </c>
      <c r="C101" s="263" t="s">
        <v>771</v>
      </c>
      <c r="D101" s="252" t="s">
        <v>222</v>
      </c>
      <c r="E101" s="253">
        <v>100</v>
      </c>
      <c r="F101" s="254"/>
      <c r="G101" s="255">
        <f>ROUND(E101*F101,2)</f>
        <v>0</v>
      </c>
      <c r="H101" s="254"/>
      <c r="I101" s="255">
        <f>ROUND(E101*H101,2)</f>
        <v>0</v>
      </c>
      <c r="J101" s="254"/>
      <c r="K101" s="255">
        <f>ROUND(E101*J101,2)</f>
        <v>0</v>
      </c>
      <c r="L101" s="255">
        <v>21</v>
      </c>
      <c r="M101" s="255">
        <f>G101*(1+L101/100)</f>
        <v>0</v>
      </c>
      <c r="N101" s="253">
        <v>6.9999999999999994E-5</v>
      </c>
      <c r="O101" s="253">
        <f>ROUND(E101*N101,2)</f>
        <v>0.01</v>
      </c>
      <c r="P101" s="253">
        <v>0</v>
      </c>
      <c r="Q101" s="253">
        <f>ROUND(E101*P101,2)</f>
        <v>0</v>
      </c>
      <c r="R101" s="255"/>
      <c r="S101" s="255" t="s">
        <v>586</v>
      </c>
      <c r="T101" s="256" t="s">
        <v>587</v>
      </c>
      <c r="U101" s="232">
        <v>0</v>
      </c>
      <c r="V101" s="232">
        <f>ROUND(E101*U101,2)</f>
        <v>0</v>
      </c>
      <c r="W101" s="232"/>
      <c r="X101" s="232" t="s">
        <v>320</v>
      </c>
      <c r="Y101" s="232" t="s">
        <v>160</v>
      </c>
      <c r="Z101" s="212"/>
      <c r="AA101" s="212"/>
      <c r="AB101" s="212"/>
      <c r="AC101" s="212"/>
      <c r="AD101" s="212"/>
      <c r="AE101" s="212"/>
      <c r="AF101" s="212"/>
      <c r="AG101" s="212" t="s">
        <v>592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>
      <c r="A102" s="250">
        <v>94</v>
      </c>
      <c r="B102" s="251" t="s">
        <v>772</v>
      </c>
      <c r="C102" s="263" t="s">
        <v>773</v>
      </c>
      <c r="D102" s="252" t="s">
        <v>222</v>
      </c>
      <c r="E102" s="253">
        <v>250</v>
      </c>
      <c r="F102" s="254"/>
      <c r="G102" s="255">
        <f>ROUND(E102*F102,2)</f>
        <v>0</v>
      </c>
      <c r="H102" s="254"/>
      <c r="I102" s="255">
        <f>ROUND(E102*H102,2)</f>
        <v>0</v>
      </c>
      <c r="J102" s="254"/>
      <c r="K102" s="255">
        <f>ROUND(E102*J102,2)</f>
        <v>0</v>
      </c>
      <c r="L102" s="255">
        <v>21</v>
      </c>
      <c r="M102" s="255">
        <f>G102*(1+L102/100)</f>
        <v>0</v>
      </c>
      <c r="N102" s="253">
        <v>1.7000000000000001E-4</v>
      </c>
      <c r="O102" s="253">
        <f>ROUND(E102*N102,2)</f>
        <v>0.04</v>
      </c>
      <c r="P102" s="253">
        <v>0</v>
      </c>
      <c r="Q102" s="253">
        <f>ROUND(E102*P102,2)</f>
        <v>0</v>
      </c>
      <c r="R102" s="255"/>
      <c r="S102" s="255" t="s">
        <v>586</v>
      </c>
      <c r="T102" s="256" t="s">
        <v>587</v>
      </c>
      <c r="U102" s="232">
        <v>0</v>
      </c>
      <c r="V102" s="232">
        <f>ROUND(E102*U102,2)</f>
        <v>0</v>
      </c>
      <c r="W102" s="232"/>
      <c r="X102" s="232" t="s">
        <v>320</v>
      </c>
      <c r="Y102" s="232" t="s">
        <v>160</v>
      </c>
      <c r="Z102" s="212"/>
      <c r="AA102" s="212"/>
      <c r="AB102" s="212"/>
      <c r="AC102" s="212"/>
      <c r="AD102" s="212"/>
      <c r="AE102" s="212"/>
      <c r="AF102" s="212"/>
      <c r="AG102" s="212" t="s">
        <v>592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>
      <c r="A103" s="250">
        <v>95</v>
      </c>
      <c r="B103" s="251" t="s">
        <v>774</v>
      </c>
      <c r="C103" s="263" t="s">
        <v>775</v>
      </c>
      <c r="D103" s="252" t="s">
        <v>222</v>
      </c>
      <c r="E103" s="253">
        <v>120</v>
      </c>
      <c r="F103" s="254"/>
      <c r="G103" s="255">
        <f>ROUND(E103*F103,2)</f>
        <v>0</v>
      </c>
      <c r="H103" s="254"/>
      <c r="I103" s="255">
        <f>ROUND(E103*H103,2)</f>
        <v>0</v>
      </c>
      <c r="J103" s="254"/>
      <c r="K103" s="255">
        <f>ROUND(E103*J103,2)</f>
        <v>0</v>
      </c>
      <c r="L103" s="255">
        <v>21</v>
      </c>
      <c r="M103" s="255">
        <f>G103*(1+L103/100)</f>
        <v>0</v>
      </c>
      <c r="N103" s="253">
        <v>0</v>
      </c>
      <c r="O103" s="253">
        <f>ROUND(E103*N103,2)</f>
        <v>0</v>
      </c>
      <c r="P103" s="253">
        <v>0</v>
      </c>
      <c r="Q103" s="253">
        <f>ROUND(E103*P103,2)</f>
        <v>0</v>
      </c>
      <c r="R103" s="255"/>
      <c r="S103" s="255" t="s">
        <v>586</v>
      </c>
      <c r="T103" s="256" t="s">
        <v>587</v>
      </c>
      <c r="U103" s="232">
        <v>0</v>
      </c>
      <c r="V103" s="232">
        <f>ROUND(E103*U103,2)</f>
        <v>0</v>
      </c>
      <c r="W103" s="232"/>
      <c r="X103" s="232" t="s">
        <v>159</v>
      </c>
      <c r="Y103" s="232" t="s">
        <v>160</v>
      </c>
      <c r="Z103" s="212"/>
      <c r="AA103" s="212"/>
      <c r="AB103" s="212"/>
      <c r="AC103" s="212"/>
      <c r="AD103" s="212"/>
      <c r="AE103" s="212"/>
      <c r="AF103" s="212"/>
      <c r="AG103" s="212" t="s">
        <v>588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>
      <c r="A104" s="250">
        <v>96</v>
      </c>
      <c r="B104" s="251" t="s">
        <v>772</v>
      </c>
      <c r="C104" s="263" t="s">
        <v>773</v>
      </c>
      <c r="D104" s="252" t="s">
        <v>222</v>
      </c>
      <c r="E104" s="253">
        <v>120</v>
      </c>
      <c r="F104" s="254"/>
      <c r="G104" s="255">
        <f>ROUND(E104*F104,2)</f>
        <v>0</v>
      </c>
      <c r="H104" s="254"/>
      <c r="I104" s="255">
        <f>ROUND(E104*H104,2)</f>
        <v>0</v>
      </c>
      <c r="J104" s="254"/>
      <c r="K104" s="255">
        <f>ROUND(E104*J104,2)</f>
        <v>0</v>
      </c>
      <c r="L104" s="255">
        <v>21</v>
      </c>
      <c r="M104" s="255">
        <f>G104*(1+L104/100)</f>
        <v>0</v>
      </c>
      <c r="N104" s="253">
        <v>1.7000000000000001E-4</v>
      </c>
      <c r="O104" s="253">
        <f>ROUND(E104*N104,2)</f>
        <v>0.02</v>
      </c>
      <c r="P104" s="253">
        <v>0</v>
      </c>
      <c r="Q104" s="253">
        <f>ROUND(E104*P104,2)</f>
        <v>0</v>
      </c>
      <c r="R104" s="255"/>
      <c r="S104" s="255" t="s">
        <v>586</v>
      </c>
      <c r="T104" s="256" t="s">
        <v>587</v>
      </c>
      <c r="U104" s="232">
        <v>0</v>
      </c>
      <c r="V104" s="232">
        <f>ROUND(E104*U104,2)</f>
        <v>0</v>
      </c>
      <c r="W104" s="232"/>
      <c r="X104" s="232" t="s">
        <v>320</v>
      </c>
      <c r="Y104" s="232" t="s">
        <v>160</v>
      </c>
      <c r="Z104" s="212"/>
      <c r="AA104" s="212"/>
      <c r="AB104" s="212"/>
      <c r="AC104" s="212"/>
      <c r="AD104" s="212"/>
      <c r="AE104" s="212"/>
      <c r="AF104" s="212"/>
      <c r="AG104" s="212" t="s">
        <v>592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>
      <c r="A105" s="250">
        <v>97</v>
      </c>
      <c r="B105" s="251" t="s">
        <v>776</v>
      </c>
      <c r="C105" s="263" t="s">
        <v>777</v>
      </c>
      <c r="D105" s="252" t="s">
        <v>222</v>
      </c>
      <c r="E105" s="253">
        <v>200</v>
      </c>
      <c r="F105" s="254"/>
      <c r="G105" s="255">
        <f>ROUND(E105*F105,2)</f>
        <v>0</v>
      </c>
      <c r="H105" s="254"/>
      <c r="I105" s="255">
        <f>ROUND(E105*H105,2)</f>
        <v>0</v>
      </c>
      <c r="J105" s="254"/>
      <c r="K105" s="255">
        <f>ROUND(E105*J105,2)</f>
        <v>0</v>
      </c>
      <c r="L105" s="255">
        <v>21</v>
      </c>
      <c r="M105" s="255">
        <f>G105*(1+L105/100)</f>
        <v>0</v>
      </c>
      <c r="N105" s="253">
        <v>0</v>
      </c>
      <c r="O105" s="253">
        <f>ROUND(E105*N105,2)</f>
        <v>0</v>
      </c>
      <c r="P105" s="253">
        <v>0</v>
      </c>
      <c r="Q105" s="253">
        <f>ROUND(E105*P105,2)</f>
        <v>0</v>
      </c>
      <c r="R105" s="255"/>
      <c r="S105" s="255" t="s">
        <v>586</v>
      </c>
      <c r="T105" s="256" t="s">
        <v>587</v>
      </c>
      <c r="U105" s="232">
        <v>0</v>
      </c>
      <c r="V105" s="232">
        <f>ROUND(E105*U105,2)</f>
        <v>0</v>
      </c>
      <c r="W105" s="232"/>
      <c r="X105" s="232" t="s">
        <v>159</v>
      </c>
      <c r="Y105" s="232" t="s">
        <v>160</v>
      </c>
      <c r="Z105" s="212"/>
      <c r="AA105" s="212"/>
      <c r="AB105" s="212"/>
      <c r="AC105" s="212"/>
      <c r="AD105" s="212"/>
      <c r="AE105" s="212"/>
      <c r="AF105" s="212"/>
      <c r="AG105" s="212" t="s">
        <v>588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>
      <c r="A106" s="250">
        <v>98</v>
      </c>
      <c r="B106" s="251" t="s">
        <v>778</v>
      </c>
      <c r="C106" s="263" t="s">
        <v>779</v>
      </c>
      <c r="D106" s="252" t="s">
        <v>222</v>
      </c>
      <c r="E106" s="253">
        <v>100</v>
      </c>
      <c r="F106" s="254"/>
      <c r="G106" s="255">
        <f>ROUND(E106*F106,2)</f>
        <v>0</v>
      </c>
      <c r="H106" s="254"/>
      <c r="I106" s="255">
        <f>ROUND(E106*H106,2)</f>
        <v>0</v>
      </c>
      <c r="J106" s="254"/>
      <c r="K106" s="255">
        <f>ROUND(E106*J106,2)</f>
        <v>0</v>
      </c>
      <c r="L106" s="255">
        <v>21</v>
      </c>
      <c r="M106" s="255">
        <f>G106*(1+L106/100)</f>
        <v>0</v>
      </c>
      <c r="N106" s="253">
        <v>5.0000000000000002E-5</v>
      </c>
      <c r="O106" s="253">
        <f>ROUND(E106*N106,2)</f>
        <v>0.01</v>
      </c>
      <c r="P106" s="253">
        <v>0</v>
      </c>
      <c r="Q106" s="253">
        <f>ROUND(E106*P106,2)</f>
        <v>0</v>
      </c>
      <c r="R106" s="255"/>
      <c r="S106" s="255" t="s">
        <v>293</v>
      </c>
      <c r="T106" s="256" t="s">
        <v>294</v>
      </c>
      <c r="U106" s="232">
        <v>0</v>
      </c>
      <c r="V106" s="232">
        <f>ROUND(E106*U106,2)</f>
        <v>0</v>
      </c>
      <c r="W106" s="232"/>
      <c r="X106" s="232" t="s">
        <v>320</v>
      </c>
      <c r="Y106" s="232" t="s">
        <v>160</v>
      </c>
      <c r="Z106" s="212"/>
      <c r="AA106" s="212"/>
      <c r="AB106" s="212"/>
      <c r="AC106" s="212"/>
      <c r="AD106" s="212"/>
      <c r="AE106" s="212"/>
      <c r="AF106" s="212"/>
      <c r="AG106" s="212" t="s">
        <v>592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>
      <c r="A107" s="250">
        <v>99</v>
      </c>
      <c r="B107" s="251" t="s">
        <v>780</v>
      </c>
      <c r="C107" s="263" t="s">
        <v>781</v>
      </c>
      <c r="D107" s="252" t="s">
        <v>222</v>
      </c>
      <c r="E107" s="253">
        <v>100</v>
      </c>
      <c r="F107" s="254"/>
      <c r="G107" s="255">
        <f>ROUND(E107*F107,2)</f>
        <v>0</v>
      </c>
      <c r="H107" s="254"/>
      <c r="I107" s="255">
        <f>ROUND(E107*H107,2)</f>
        <v>0</v>
      </c>
      <c r="J107" s="254"/>
      <c r="K107" s="255">
        <f>ROUND(E107*J107,2)</f>
        <v>0</v>
      </c>
      <c r="L107" s="255">
        <v>21</v>
      </c>
      <c r="M107" s="255">
        <f>G107*(1+L107/100)</f>
        <v>0</v>
      </c>
      <c r="N107" s="253">
        <v>5.0000000000000002E-5</v>
      </c>
      <c r="O107" s="253">
        <f>ROUND(E107*N107,2)</f>
        <v>0.01</v>
      </c>
      <c r="P107" s="253">
        <v>0</v>
      </c>
      <c r="Q107" s="253">
        <f>ROUND(E107*P107,2)</f>
        <v>0</v>
      </c>
      <c r="R107" s="255"/>
      <c r="S107" s="255" t="s">
        <v>293</v>
      </c>
      <c r="T107" s="256" t="s">
        <v>294</v>
      </c>
      <c r="U107" s="232">
        <v>0</v>
      </c>
      <c r="V107" s="232">
        <f>ROUND(E107*U107,2)</f>
        <v>0</v>
      </c>
      <c r="W107" s="232"/>
      <c r="X107" s="232" t="s">
        <v>320</v>
      </c>
      <c r="Y107" s="232" t="s">
        <v>160</v>
      </c>
      <c r="Z107" s="212"/>
      <c r="AA107" s="212"/>
      <c r="AB107" s="212"/>
      <c r="AC107" s="212"/>
      <c r="AD107" s="212"/>
      <c r="AE107" s="212"/>
      <c r="AF107" s="212"/>
      <c r="AG107" s="212" t="s">
        <v>592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>
      <c r="A108" s="250">
        <v>100</v>
      </c>
      <c r="B108" s="251" t="s">
        <v>782</v>
      </c>
      <c r="C108" s="263" t="s">
        <v>783</v>
      </c>
      <c r="D108" s="252" t="s">
        <v>188</v>
      </c>
      <c r="E108" s="253">
        <v>1</v>
      </c>
      <c r="F108" s="254"/>
      <c r="G108" s="255">
        <f>ROUND(E108*F108,2)</f>
        <v>0</v>
      </c>
      <c r="H108" s="254"/>
      <c r="I108" s="255">
        <f>ROUND(E108*H108,2)</f>
        <v>0</v>
      </c>
      <c r="J108" s="254"/>
      <c r="K108" s="255">
        <f>ROUND(E108*J108,2)</f>
        <v>0</v>
      </c>
      <c r="L108" s="255">
        <v>21</v>
      </c>
      <c r="M108" s="255">
        <f>G108*(1+L108/100)</f>
        <v>0</v>
      </c>
      <c r="N108" s="253">
        <v>0</v>
      </c>
      <c r="O108" s="253">
        <f>ROUND(E108*N108,2)</f>
        <v>0</v>
      </c>
      <c r="P108" s="253">
        <v>0</v>
      </c>
      <c r="Q108" s="253">
        <f>ROUND(E108*P108,2)</f>
        <v>0</v>
      </c>
      <c r="R108" s="255"/>
      <c r="S108" s="255" t="s">
        <v>586</v>
      </c>
      <c r="T108" s="256" t="s">
        <v>587</v>
      </c>
      <c r="U108" s="232">
        <v>0</v>
      </c>
      <c r="V108" s="232">
        <f>ROUND(E108*U108,2)</f>
        <v>0</v>
      </c>
      <c r="W108" s="232"/>
      <c r="X108" s="232" t="s">
        <v>159</v>
      </c>
      <c r="Y108" s="232" t="s">
        <v>160</v>
      </c>
      <c r="Z108" s="212"/>
      <c r="AA108" s="212"/>
      <c r="AB108" s="212"/>
      <c r="AC108" s="212"/>
      <c r="AD108" s="212"/>
      <c r="AE108" s="212"/>
      <c r="AF108" s="212"/>
      <c r="AG108" s="212" t="s">
        <v>588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50">
        <v>101</v>
      </c>
      <c r="B109" s="251" t="s">
        <v>784</v>
      </c>
      <c r="C109" s="263" t="s">
        <v>785</v>
      </c>
      <c r="D109" s="252" t="s">
        <v>608</v>
      </c>
      <c r="E109" s="253">
        <v>1</v>
      </c>
      <c r="F109" s="254"/>
      <c r="G109" s="255">
        <f>ROUND(E109*F109,2)</f>
        <v>0</v>
      </c>
      <c r="H109" s="254"/>
      <c r="I109" s="255">
        <f>ROUND(E109*H109,2)</f>
        <v>0</v>
      </c>
      <c r="J109" s="254"/>
      <c r="K109" s="255">
        <f>ROUND(E109*J109,2)</f>
        <v>0</v>
      </c>
      <c r="L109" s="255">
        <v>21</v>
      </c>
      <c r="M109" s="255">
        <f>G109*(1+L109/100)</f>
        <v>0</v>
      </c>
      <c r="N109" s="253">
        <v>0</v>
      </c>
      <c r="O109" s="253">
        <f>ROUND(E109*N109,2)</f>
        <v>0</v>
      </c>
      <c r="P109" s="253">
        <v>0</v>
      </c>
      <c r="Q109" s="253">
        <f>ROUND(E109*P109,2)</f>
        <v>0</v>
      </c>
      <c r="R109" s="255"/>
      <c r="S109" s="255" t="s">
        <v>293</v>
      </c>
      <c r="T109" s="256" t="s">
        <v>294</v>
      </c>
      <c r="U109" s="232">
        <v>0</v>
      </c>
      <c r="V109" s="232">
        <f>ROUND(E109*U109,2)</f>
        <v>0</v>
      </c>
      <c r="W109" s="232"/>
      <c r="X109" s="232" t="s">
        <v>159</v>
      </c>
      <c r="Y109" s="232" t="s">
        <v>160</v>
      </c>
      <c r="Z109" s="212"/>
      <c r="AA109" s="212"/>
      <c r="AB109" s="212"/>
      <c r="AC109" s="212"/>
      <c r="AD109" s="212"/>
      <c r="AE109" s="212"/>
      <c r="AF109" s="212"/>
      <c r="AG109" s="212" t="s">
        <v>588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50">
        <v>102</v>
      </c>
      <c r="B110" s="251" t="s">
        <v>786</v>
      </c>
      <c r="C110" s="263" t="s">
        <v>787</v>
      </c>
      <c r="D110" s="252" t="s">
        <v>608</v>
      </c>
      <c r="E110" s="253">
        <v>1</v>
      </c>
      <c r="F110" s="254"/>
      <c r="G110" s="255">
        <f>ROUND(E110*F110,2)</f>
        <v>0</v>
      </c>
      <c r="H110" s="254"/>
      <c r="I110" s="255">
        <f>ROUND(E110*H110,2)</f>
        <v>0</v>
      </c>
      <c r="J110" s="254"/>
      <c r="K110" s="255">
        <f>ROUND(E110*J110,2)</f>
        <v>0</v>
      </c>
      <c r="L110" s="255">
        <v>21</v>
      </c>
      <c r="M110" s="255">
        <f>G110*(1+L110/100)</f>
        <v>0</v>
      </c>
      <c r="N110" s="253">
        <v>0</v>
      </c>
      <c r="O110" s="253">
        <f>ROUND(E110*N110,2)</f>
        <v>0</v>
      </c>
      <c r="P110" s="253">
        <v>0</v>
      </c>
      <c r="Q110" s="253">
        <f>ROUND(E110*P110,2)</f>
        <v>0</v>
      </c>
      <c r="R110" s="255"/>
      <c r="S110" s="255" t="s">
        <v>293</v>
      </c>
      <c r="T110" s="256" t="s">
        <v>294</v>
      </c>
      <c r="U110" s="232">
        <v>0</v>
      </c>
      <c r="V110" s="232">
        <f>ROUND(E110*U110,2)</f>
        <v>0</v>
      </c>
      <c r="W110" s="232"/>
      <c r="X110" s="232" t="s">
        <v>320</v>
      </c>
      <c r="Y110" s="232" t="s">
        <v>160</v>
      </c>
      <c r="Z110" s="212"/>
      <c r="AA110" s="212"/>
      <c r="AB110" s="212"/>
      <c r="AC110" s="212"/>
      <c r="AD110" s="212"/>
      <c r="AE110" s="212"/>
      <c r="AF110" s="212"/>
      <c r="AG110" s="212" t="s">
        <v>592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1">
      <c r="A111" s="250">
        <v>103</v>
      </c>
      <c r="B111" s="251" t="s">
        <v>788</v>
      </c>
      <c r="C111" s="263" t="s">
        <v>789</v>
      </c>
      <c r="D111" s="252" t="s">
        <v>188</v>
      </c>
      <c r="E111" s="253">
        <v>2</v>
      </c>
      <c r="F111" s="254"/>
      <c r="G111" s="255">
        <f>ROUND(E111*F111,2)</f>
        <v>0</v>
      </c>
      <c r="H111" s="254"/>
      <c r="I111" s="255">
        <f>ROUND(E111*H111,2)</f>
        <v>0</v>
      </c>
      <c r="J111" s="254"/>
      <c r="K111" s="255">
        <f>ROUND(E111*J111,2)</f>
        <v>0</v>
      </c>
      <c r="L111" s="255">
        <v>21</v>
      </c>
      <c r="M111" s="255">
        <f>G111*(1+L111/100)</f>
        <v>0</v>
      </c>
      <c r="N111" s="253">
        <v>0</v>
      </c>
      <c r="O111" s="253">
        <f>ROUND(E111*N111,2)</f>
        <v>0</v>
      </c>
      <c r="P111" s="253">
        <v>0</v>
      </c>
      <c r="Q111" s="253">
        <f>ROUND(E111*P111,2)</f>
        <v>0</v>
      </c>
      <c r="R111" s="255"/>
      <c r="S111" s="255" t="s">
        <v>586</v>
      </c>
      <c r="T111" s="256" t="s">
        <v>587</v>
      </c>
      <c r="U111" s="232">
        <v>0</v>
      </c>
      <c r="V111" s="232">
        <f>ROUND(E111*U111,2)</f>
        <v>0</v>
      </c>
      <c r="W111" s="232"/>
      <c r="X111" s="232" t="s">
        <v>159</v>
      </c>
      <c r="Y111" s="232" t="s">
        <v>160</v>
      </c>
      <c r="Z111" s="212"/>
      <c r="AA111" s="212"/>
      <c r="AB111" s="212"/>
      <c r="AC111" s="212"/>
      <c r="AD111" s="212"/>
      <c r="AE111" s="212"/>
      <c r="AF111" s="212"/>
      <c r="AG111" s="212" t="s">
        <v>588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>
      <c r="A112" s="236" t="s">
        <v>152</v>
      </c>
      <c r="B112" s="237" t="s">
        <v>89</v>
      </c>
      <c r="C112" s="260" t="s">
        <v>90</v>
      </c>
      <c r="D112" s="238"/>
      <c r="E112" s="239"/>
      <c r="F112" s="240"/>
      <c r="G112" s="240">
        <f>SUMIF(AG113:AG122,"&lt;&gt;NOR",G113:G122)</f>
        <v>0</v>
      </c>
      <c r="H112" s="240"/>
      <c r="I112" s="240">
        <f>SUM(I113:I122)</f>
        <v>0</v>
      </c>
      <c r="J112" s="240"/>
      <c r="K112" s="240">
        <f>SUM(K113:K122)</f>
        <v>0</v>
      </c>
      <c r="L112" s="240"/>
      <c r="M112" s="240">
        <f>SUM(M113:M122)</f>
        <v>0</v>
      </c>
      <c r="N112" s="239"/>
      <c r="O112" s="239">
        <f>SUM(O113:O122)</f>
        <v>0</v>
      </c>
      <c r="P112" s="239"/>
      <c r="Q112" s="239">
        <f>SUM(Q113:Q122)</f>
        <v>0</v>
      </c>
      <c r="R112" s="240"/>
      <c r="S112" s="240"/>
      <c r="T112" s="241"/>
      <c r="U112" s="235"/>
      <c r="V112" s="235">
        <f>SUM(V113:V122)</f>
        <v>0</v>
      </c>
      <c r="W112" s="235"/>
      <c r="X112" s="235"/>
      <c r="Y112" s="235"/>
      <c r="AG112" t="s">
        <v>153</v>
      </c>
    </row>
    <row r="113" spans="1:60" outlineLevel="1">
      <c r="A113" s="250">
        <v>104</v>
      </c>
      <c r="B113" s="251" t="s">
        <v>790</v>
      </c>
      <c r="C113" s="263" t="s">
        <v>791</v>
      </c>
      <c r="D113" s="252" t="s">
        <v>631</v>
      </c>
      <c r="E113" s="253">
        <v>1</v>
      </c>
      <c r="F113" s="254"/>
      <c r="G113" s="255">
        <f>ROUND(E113*F113,2)</f>
        <v>0</v>
      </c>
      <c r="H113" s="254"/>
      <c r="I113" s="255">
        <f>ROUND(E113*H113,2)</f>
        <v>0</v>
      </c>
      <c r="J113" s="254"/>
      <c r="K113" s="255">
        <f>ROUND(E113*J113,2)</f>
        <v>0</v>
      </c>
      <c r="L113" s="255">
        <v>21</v>
      </c>
      <c r="M113" s="255">
        <f>G113*(1+L113/100)</f>
        <v>0</v>
      </c>
      <c r="N113" s="253">
        <v>0</v>
      </c>
      <c r="O113" s="253">
        <f>ROUND(E113*N113,2)</f>
        <v>0</v>
      </c>
      <c r="P113" s="253">
        <v>0</v>
      </c>
      <c r="Q113" s="253">
        <f>ROUND(E113*P113,2)</f>
        <v>0</v>
      </c>
      <c r="R113" s="255"/>
      <c r="S113" s="255" t="s">
        <v>293</v>
      </c>
      <c r="T113" s="256" t="s">
        <v>294</v>
      </c>
      <c r="U113" s="232">
        <v>0</v>
      </c>
      <c r="V113" s="232">
        <f>ROUND(E113*U113,2)</f>
        <v>0</v>
      </c>
      <c r="W113" s="232"/>
      <c r="X113" s="232" t="s">
        <v>320</v>
      </c>
      <c r="Y113" s="232" t="s">
        <v>160</v>
      </c>
      <c r="Z113" s="212"/>
      <c r="AA113" s="212"/>
      <c r="AB113" s="212"/>
      <c r="AC113" s="212"/>
      <c r="AD113" s="212"/>
      <c r="AE113" s="212"/>
      <c r="AF113" s="212"/>
      <c r="AG113" s="212" t="s">
        <v>592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>
      <c r="A114" s="250">
        <v>105</v>
      </c>
      <c r="B114" s="251" t="s">
        <v>792</v>
      </c>
      <c r="C114" s="263" t="s">
        <v>793</v>
      </c>
      <c r="D114" s="252" t="s">
        <v>631</v>
      </c>
      <c r="E114" s="253">
        <v>3</v>
      </c>
      <c r="F114" s="254"/>
      <c r="G114" s="255">
        <f>ROUND(E114*F114,2)</f>
        <v>0</v>
      </c>
      <c r="H114" s="254"/>
      <c r="I114" s="255">
        <f>ROUND(E114*H114,2)</f>
        <v>0</v>
      </c>
      <c r="J114" s="254"/>
      <c r="K114" s="255">
        <f>ROUND(E114*J114,2)</f>
        <v>0</v>
      </c>
      <c r="L114" s="255">
        <v>21</v>
      </c>
      <c r="M114" s="255">
        <f>G114*(1+L114/100)</f>
        <v>0</v>
      </c>
      <c r="N114" s="253">
        <v>0</v>
      </c>
      <c r="O114" s="253">
        <f>ROUND(E114*N114,2)</f>
        <v>0</v>
      </c>
      <c r="P114" s="253">
        <v>0</v>
      </c>
      <c r="Q114" s="253">
        <f>ROUND(E114*P114,2)</f>
        <v>0</v>
      </c>
      <c r="R114" s="255"/>
      <c r="S114" s="255" t="s">
        <v>293</v>
      </c>
      <c r="T114" s="256" t="s">
        <v>294</v>
      </c>
      <c r="U114" s="232">
        <v>0</v>
      </c>
      <c r="V114" s="232">
        <f>ROUND(E114*U114,2)</f>
        <v>0</v>
      </c>
      <c r="W114" s="232"/>
      <c r="X114" s="232" t="s">
        <v>320</v>
      </c>
      <c r="Y114" s="232" t="s">
        <v>160</v>
      </c>
      <c r="Z114" s="212"/>
      <c r="AA114" s="212"/>
      <c r="AB114" s="212"/>
      <c r="AC114" s="212"/>
      <c r="AD114" s="212"/>
      <c r="AE114" s="212"/>
      <c r="AF114" s="212"/>
      <c r="AG114" s="212" t="s">
        <v>592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50">
        <v>106</v>
      </c>
      <c r="B115" s="251" t="s">
        <v>794</v>
      </c>
      <c r="C115" s="263" t="s">
        <v>795</v>
      </c>
      <c r="D115" s="252" t="s">
        <v>631</v>
      </c>
      <c r="E115" s="253">
        <v>1</v>
      </c>
      <c r="F115" s="254"/>
      <c r="G115" s="255">
        <f>ROUND(E115*F115,2)</f>
        <v>0</v>
      </c>
      <c r="H115" s="254"/>
      <c r="I115" s="255">
        <f>ROUND(E115*H115,2)</f>
        <v>0</v>
      </c>
      <c r="J115" s="254"/>
      <c r="K115" s="255">
        <f>ROUND(E115*J115,2)</f>
        <v>0</v>
      </c>
      <c r="L115" s="255">
        <v>21</v>
      </c>
      <c r="M115" s="255">
        <f>G115*(1+L115/100)</f>
        <v>0</v>
      </c>
      <c r="N115" s="253">
        <v>0</v>
      </c>
      <c r="O115" s="253">
        <f>ROUND(E115*N115,2)</f>
        <v>0</v>
      </c>
      <c r="P115" s="253">
        <v>0</v>
      </c>
      <c r="Q115" s="253">
        <f>ROUND(E115*P115,2)</f>
        <v>0</v>
      </c>
      <c r="R115" s="255"/>
      <c r="S115" s="255" t="s">
        <v>293</v>
      </c>
      <c r="T115" s="256" t="s">
        <v>294</v>
      </c>
      <c r="U115" s="232">
        <v>0</v>
      </c>
      <c r="V115" s="232">
        <f>ROUND(E115*U115,2)</f>
        <v>0</v>
      </c>
      <c r="W115" s="232"/>
      <c r="X115" s="232" t="s">
        <v>320</v>
      </c>
      <c r="Y115" s="232" t="s">
        <v>160</v>
      </c>
      <c r="Z115" s="212"/>
      <c r="AA115" s="212"/>
      <c r="AB115" s="212"/>
      <c r="AC115" s="212"/>
      <c r="AD115" s="212"/>
      <c r="AE115" s="212"/>
      <c r="AF115" s="212"/>
      <c r="AG115" s="212" t="s">
        <v>592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50">
        <v>107</v>
      </c>
      <c r="B116" s="251" t="s">
        <v>796</v>
      </c>
      <c r="C116" s="263" t="s">
        <v>797</v>
      </c>
      <c r="D116" s="252" t="s">
        <v>631</v>
      </c>
      <c r="E116" s="253">
        <v>1</v>
      </c>
      <c r="F116" s="254"/>
      <c r="G116" s="255">
        <f>ROUND(E116*F116,2)</f>
        <v>0</v>
      </c>
      <c r="H116" s="254"/>
      <c r="I116" s="255">
        <f>ROUND(E116*H116,2)</f>
        <v>0</v>
      </c>
      <c r="J116" s="254"/>
      <c r="K116" s="255">
        <f>ROUND(E116*J116,2)</f>
        <v>0</v>
      </c>
      <c r="L116" s="255">
        <v>21</v>
      </c>
      <c r="M116" s="255">
        <f>G116*(1+L116/100)</f>
        <v>0</v>
      </c>
      <c r="N116" s="253">
        <v>0</v>
      </c>
      <c r="O116" s="253">
        <f>ROUND(E116*N116,2)</f>
        <v>0</v>
      </c>
      <c r="P116" s="253">
        <v>0</v>
      </c>
      <c r="Q116" s="253">
        <f>ROUND(E116*P116,2)</f>
        <v>0</v>
      </c>
      <c r="R116" s="255"/>
      <c r="S116" s="255" t="s">
        <v>293</v>
      </c>
      <c r="T116" s="256" t="s">
        <v>294</v>
      </c>
      <c r="U116" s="232">
        <v>0</v>
      </c>
      <c r="V116" s="232">
        <f>ROUND(E116*U116,2)</f>
        <v>0</v>
      </c>
      <c r="W116" s="232"/>
      <c r="X116" s="232" t="s">
        <v>320</v>
      </c>
      <c r="Y116" s="232" t="s">
        <v>160</v>
      </c>
      <c r="Z116" s="212"/>
      <c r="AA116" s="212"/>
      <c r="AB116" s="212"/>
      <c r="AC116" s="212"/>
      <c r="AD116" s="212"/>
      <c r="AE116" s="212"/>
      <c r="AF116" s="212"/>
      <c r="AG116" s="212" t="s">
        <v>592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50">
        <v>108</v>
      </c>
      <c r="B117" s="251" t="s">
        <v>798</v>
      </c>
      <c r="C117" s="263" t="s">
        <v>799</v>
      </c>
      <c r="D117" s="252" t="s">
        <v>631</v>
      </c>
      <c r="E117" s="253">
        <v>1</v>
      </c>
      <c r="F117" s="254"/>
      <c r="G117" s="255">
        <f>ROUND(E117*F117,2)</f>
        <v>0</v>
      </c>
      <c r="H117" s="254"/>
      <c r="I117" s="255">
        <f>ROUND(E117*H117,2)</f>
        <v>0</v>
      </c>
      <c r="J117" s="254"/>
      <c r="K117" s="255">
        <f>ROUND(E117*J117,2)</f>
        <v>0</v>
      </c>
      <c r="L117" s="255">
        <v>21</v>
      </c>
      <c r="M117" s="255">
        <f>G117*(1+L117/100)</f>
        <v>0</v>
      </c>
      <c r="N117" s="253">
        <v>0</v>
      </c>
      <c r="O117" s="253">
        <f>ROUND(E117*N117,2)</f>
        <v>0</v>
      </c>
      <c r="P117" s="253">
        <v>0</v>
      </c>
      <c r="Q117" s="253">
        <f>ROUND(E117*P117,2)</f>
        <v>0</v>
      </c>
      <c r="R117" s="255"/>
      <c r="S117" s="255" t="s">
        <v>293</v>
      </c>
      <c r="T117" s="256" t="s">
        <v>294</v>
      </c>
      <c r="U117" s="232">
        <v>0</v>
      </c>
      <c r="V117" s="232">
        <f>ROUND(E117*U117,2)</f>
        <v>0</v>
      </c>
      <c r="W117" s="232"/>
      <c r="X117" s="232" t="s">
        <v>320</v>
      </c>
      <c r="Y117" s="232" t="s">
        <v>160</v>
      </c>
      <c r="Z117" s="212"/>
      <c r="AA117" s="212"/>
      <c r="AB117" s="212"/>
      <c r="AC117" s="212"/>
      <c r="AD117" s="212"/>
      <c r="AE117" s="212"/>
      <c r="AF117" s="212"/>
      <c r="AG117" s="212" t="s">
        <v>592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50">
        <v>109</v>
      </c>
      <c r="B118" s="251" t="s">
        <v>800</v>
      </c>
      <c r="C118" s="263" t="s">
        <v>801</v>
      </c>
      <c r="D118" s="252" t="s">
        <v>631</v>
      </c>
      <c r="E118" s="253">
        <v>4</v>
      </c>
      <c r="F118" s="254"/>
      <c r="G118" s="255">
        <f>ROUND(E118*F118,2)</f>
        <v>0</v>
      </c>
      <c r="H118" s="254"/>
      <c r="I118" s="255">
        <f>ROUND(E118*H118,2)</f>
        <v>0</v>
      </c>
      <c r="J118" s="254"/>
      <c r="K118" s="255">
        <f>ROUND(E118*J118,2)</f>
        <v>0</v>
      </c>
      <c r="L118" s="255">
        <v>21</v>
      </c>
      <c r="M118" s="255">
        <f>G118*(1+L118/100)</f>
        <v>0</v>
      </c>
      <c r="N118" s="253">
        <v>0</v>
      </c>
      <c r="O118" s="253">
        <f>ROUND(E118*N118,2)</f>
        <v>0</v>
      </c>
      <c r="P118" s="253">
        <v>0</v>
      </c>
      <c r="Q118" s="253">
        <f>ROUND(E118*P118,2)</f>
        <v>0</v>
      </c>
      <c r="R118" s="255"/>
      <c r="S118" s="255" t="s">
        <v>293</v>
      </c>
      <c r="T118" s="256" t="s">
        <v>294</v>
      </c>
      <c r="U118" s="232">
        <v>0</v>
      </c>
      <c r="V118" s="232">
        <f>ROUND(E118*U118,2)</f>
        <v>0</v>
      </c>
      <c r="W118" s="232"/>
      <c r="X118" s="232" t="s">
        <v>320</v>
      </c>
      <c r="Y118" s="232" t="s">
        <v>160</v>
      </c>
      <c r="Z118" s="212"/>
      <c r="AA118" s="212"/>
      <c r="AB118" s="212"/>
      <c r="AC118" s="212"/>
      <c r="AD118" s="212"/>
      <c r="AE118" s="212"/>
      <c r="AF118" s="212"/>
      <c r="AG118" s="212" t="s">
        <v>592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50">
        <v>110</v>
      </c>
      <c r="B119" s="251" t="s">
        <v>802</v>
      </c>
      <c r="C119" s="263" t="s">
        <v>803</v>
      </c>
      <c r="D119" s="252" t="s">
        <v>631</v>
      </c>
      <c r="E119" s="253">
        <v>13</v>
      </c>
      <c r="F119" s="254"/>
      <c r="G119" s="255">
        <f>ROUND(E119*F119,2)</f>
        <v>0</v>
      </c>
      <c r="H119" s="254"/>
      <c r="I119" s="255">
        <f>ROUND(E119*H119,2)</f>
        <v>0</v>
      </c>
      <c r="J119" s="254"/>
      <c r="K119" s="255">
        <f>ROUND(E119*J119,2)</f>
        <v>0</v>
      </c>
      <c r="L119" s="255">
        <v>21</v>
      </c>
      <c r="M119" s="255">
        <f>G119*(1+L119/100)</f>
        <v>0</v>
      </c>
      <c r="N119" s="253">
        <v>0</v>
      </c>
      <c r="O119" s="253">
        <f>ROUND(E119*N119,2)</f>
        <v>0</v>
      </c>
      <c r="P119" s="253">
        <v>0</v>
      </c>
      <c r="Q119" s="253">
        <f>ROUND(E119*P119,2)</f>
        <v>0</v>
      </c>
      <c r="R119" s="255"/>
      <c r="S119" s="255" t="s">
        <v>293</v>
      </c>
      <c r="T119" s="256" t="s">
        <v>294</v>
      </c>
      <c r="U119" s="232">
        <v>0</v>
      </c>
      <c r="V119" s="232">
        <f>ROUND(E119*U119,2)</f>
        <v>0</v>
      </c>
      <c r="W119" s="232"/>
      <c r="X119" s="232" t="s">
        <v>320</v>
      </c>
      <c r="Y119" s="232" t="s">
        <v>160</v>
      </c>
      <c r="Z119" s="212"/>
      <c r="AA119" s="212"/>
      <c r="AB119" s="212"/>
      <c r="AC119" s="212"/>
      <c r="AD119" s="212"/>
      <c r="AE119" s="212"/>
      <c r="AF119" s="212"/>
      <c r="AG119" s="212" t="s">
        <v>592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50">
        <v>111</v>
      </c>
      <c r="B120" s="251" t="s">
        <v>804</v>
      </c>
      <c r="C120" s="263" t="s">
        <v>805</v>
      </c>
      <c r="D120" s="252" t="s">
        <v>631</v>
      </c>
      <c r="E120" s="253">
        <v>4</v>
      </c>
      <c r="F120" s="254"/>
      <c r="G120" s="255">
        <f>ROUND(E120*F120,2)</f>
        <v>0</v>
      </c>
      <c r="H120" s="254"/>
      <c r="I120" s="255">
        <f>ROUND(E120*H120,2)</f>
        <v>0</v>
      </c>
      <c r="J120" s="254"/>
      <c r="K120" s="255">
        <f>ROUND(E120*J120,2)</f>
        <v>0</v>
      </c>
      <c r="L120" s="255">
        <v>21</v>
      </c>
      <c r="M120" s="255">
        <f>G120*(1+L120/100)</f>
        <v>0</v>
      </c>
      <c r="N120" s="253">
        <v>0</v>
      </c>
      <c r="O120" s="253">
        <f>ROUND(E120*N120,2)</f>
        <v>0</v>
      </c>
      <c r="P120" s="253">
        <v>0</v>
      </c>
      <c r="Q120" s="253">
        <f>ROUND(E120*P120,2)</f>
        <v>0</v>
      </c>
      <c r="R120" s="255"/>
      <c r="S120" s="255" t="s">
        <v>293</v>
      </c>
      <c r="T120" s="256" t="s">
        <v>294</v>
      </c>
      <c r="U120" s="232">
        <v>0</v>
      </c>
      <c r="V120" s="232">
        <f>ROUND(E120*U120,2)</f>
        <v>0</v>
      </c>
      <c r="W120" s="232"/>
      <c r="X120" s="232" t="s">
        <v>320</v>
      </c>
      <c r="Y120" s="232" t="s">
        <v>160</v>
      </c>
      <c r="Z120" s="212"/>
      <c r="AA120" s="212"/>
      <c r="AB120" s="212"/>
      <c r="AC120" s="212"/>
      <c r="AD120" s="212"/>
      <c r="AE120" s="212"/>
      <c r="AF120" s="212"/>
      <c r="AG120" s="212" t="s">
        <v>592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50">
        <v>112</v>
      </c>
      <c r="B121" s="251" t="s">
        <v>806</v>
      </c>
      <c r="C121" s="263" t="s">
        <v>807</v>
      </c>
      <c r="D121" s="252" t="s">
        <v>608</v>
      </c>
      <c r="E121" s="253">
        <v>1</v>
      </c>
      <c r="F121" s="254"/>
      <c r="G121" s="255">
        <f>ROUND(E121*F121,2)</f>
        <v>0</v>
      </c>
      <c r="H121" s="254"/>
      <c r="I121" s="255">
        <f>ROUND(E121*H121,2)</f>
        <v>0</v>
      </c>
      <c r="J121" s="254"/>
      <c r="K121" s="255">
        <f>ROUND(E121*J121,2)</f>
        <v>0</v>
      </c>
      <c r="L121" s="255">
        <v>21</v>
      </c>
      <c r="M121" s="255">
        <f>G121*(1+L121/100)</f>
        <v>0</v>
      </c>
      <c r="N121" s="253">
        <v>0</v>
      </c>
      <c r="O121" s="253">
        <f>ROUND(E121*N121,2)</f>
        <v>0</v>
      </c>
      <c r="P121" s="253">
        <v>0</v>
      </c>
      <c r="Q121" s="253">
        <f>ROUND(E121*P121,2)</f>
        <v>0</v>
      </c>
      <c r="R121" s="255"/>
      <c r="S121" s="255" t="s">
        <v>293</v>
      </c>
      <c r="T121" s="256" t="s">
        <v>294</v>
      </c>
      <c r="U121" s="232">
        <v>0</v>
      </c>
      <c r="V121" s="232">
        <f>ROUND(E121*U121,2)</f>
        <v>0</v>
      </c>
      <c r="W121" s="232"/>
      <c r="X121" s="232" t="s">
        <v>320</v>
      </c>
      <c r="Y121" s="232" t="s">
        <v>160</v>
      </c>
      <c r="Z121" s="212"/>
      <c r="AA121" s="212"/>
      <c r="AB121" s="212"/>
      <c r="AC121" s="212"/>
      <c r="AD121" s="212"/>
      <c r="AE121" s="212"/>
      <c r="AF121" s="212"/>
      <c r="AG121" s="212" t="s">
        <v>592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50">
        <v>113</v>
      </c>
      <c r="B122" s="251" t="s">
        <v>808</v>
      </c>
      <c r="C122" s="263" t="s">
        <v>809</v>
      </c>
      <c r="D122" s="252" t="s">
        <v>608</v>
      </c>
      <c r="E122" s="253">
        <v>1</v>
      </c>
      <c r="F122" s="254"/>
      <c r="G122" s="255">
        <f>ROUND(E122*F122,2)</f>
        <v>0</v>
      </c>
      <c r="H122" s="254"/>
      <c r="I122" s="255">
        <f>ROUND(E122*H122,2)</f>
        <v>0</v>
      </c>
      <c r="J122" s="254"/>
      <c r="K122" s="255">
        <f>ROUND(E122*J122,2)</f>
        <v>0</v>
      </c>
      <c r="L122" s="255">
        <v>21</v>
      </c>
      <c r="M122" s="255">
        <f>G122*(1+L122/100)</f>
        <v>0</v>
      </c>
      <c r="N122" s="253">
        <v>0</v>
      </c>
      <c r="O122" s="253">
        <f>ROUND(E122*N122,2)</f>
        <v>0</v>
      </c>
      <c r="P122" s="253">
        <v>0</v>
      </c>
      <c r="Q122" s="253">
        <f>ROUND(E122*P122,2)</f>
        <v>0</v>
      </c>
      <c r="R122" s="255"/>
      <c r="S122" s="255" t="s">
        <v>293</v>
      </c>
      <c r="T122" s="256" t="s">
        <v>294</v>
      </c>
      <c r="U122" s="232">
        <v>0</v>
      </c>
      <c r="V122" s="232">
        <f>ROUND(E122*U122,2)</f>
        <v>0</v>
      </c>
      <c r="W122" s="232"/>
      <c r="X122" s="232" t="s">
        <v>159</v>
      </c>
      <c r="Y122" s="232" t="s">
        <v>160</v>
      </c>
      <c r="Z122" s="212"/>
      <c r="AA122" s="212"/>
      <c r="AB122" s="212"/>
      <c r="AC122" s="212"/>
      <c r="AD122" s="212"/>
      <c r="AE122" s="212"/>
      <c r="AF122" s="212"/>
      <c r="AG122" s="212" t="s">
        <v>208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>
      <c r="A123" s="236" t="s">
        <v>152</v>
      </c>
      <c r="B123" s="237" t="s">
        <v>87</v>
      </c>
      <c r="C123" s="260" t="s">
        <v>88</v>
      </c>
      <c r="D123" s="238"/>
      <c r="E123" s="239"/>
      <c r="F123" s="240"/>
      <c r="G123" s="240">
        <f>SUMIF(AG124:AG126,"&lt;&gt;NOR",G124:G126)</f>
        <v>0</v>
      </c>
      <c r="H123" s="240"/>
      <c r="I123" s="240">
        <f>SUM(I124:I126)</f>
        <v>0</v>
      </c>
      <c r="J123" s="240"/>
      <c r="K123" s="240">
        <f>SUM(K124:K126)</f>
        <v>0</v>
      </c>
      <c r="L123" s="240"/>
      <c r="M123" s="240">
        <f>SUM(M124:M126)</f>
        <v>0</v>
      </c>
      <c r="N123" s="239"/>
      <c r="O123" s="239">
        <f>SUM(O124:O126)</f>
        <v>0</v>
      </c>
      <c r="P123" s="239"/>
      <c r="Q123" s="239">
        <f>SUM(Q124:Q126)</f>
        <v>0</v>
      </c>
      <c r="R123" s="240"/>
      <c r="S123" s="240"/>
      <c r="T123" s="241"/>
      <c r="U123" s="235"/>
      <c r="V123" s="235">
        <f>SUM(V124:V126)</f>
        <v>0</v>
      </c>
      <c r="W123" s="235"/>
      <c r="X123" s="235"/>
      <c r="Y123" s="235"/>
      <c r="AG123" t="s">
        <v>153</v>
      </c>
    </row>
    <row r="124" spans="1:60" outlineLevel="1">
      <c r="A124" s="250">
        <v>114</v>
      </c>
      <c r="B124" s="251" t="s">
        <v>810</v>
      </c>
      <c r="C124" s="263" t="s">
        <v>811</v>
      </c>
      <c r="D124" s="252" t="s">
        <v>631</v>
      </c>
      <c r="E124" s="253">
        <v>1</v>
      </c>
      <c r="F124" s="254"/>
      <c r="G124" s="255">
        <f>ROUND(E124*F124,2)</f>
        <v>0</v>
      </c>
      <c r="H124" s="254"/>
      <c r="I124" s="255">
        <f>ROUND(E124*H124,2)</f>
        <v>0</v>
      </c>
      <c r="J124" s="254"/>
      <c r="K124" s="255">
        <f>ROUND(E124*J124,2)</f>
        <v>0</v>
      </c>
      <c r="L124" s="255">
        <v>21</v>
      </c>
      <c r="M124" s="255">
        <f>G124*(1+L124/100)</f>
        <v>0</v>
      </c>
      <c r="N124" s="253">
        <v>0</v>
      </c>
      <c r="O124" s="253">
        <f>ROUND(E124*N124,2)</f>
        <v>0</v>
      </c>
      <c r="P124" s="253">
        <v>0</v>
      </c>
      <c r="Q124" s="253">
        <f>ROUND(E124*P124,2)</f>
        <v>0</v>
      </c>
      <c r="R124" s="255"/>
      <c r="S124" s="255" t="s">
        <v>293</v>
      </c>
      <c r="T124" s="256" t="s">
        <v>294</v>
      </c>
      <c r="U124" s="232">
        <v>0</v>
      </c>
      <c r="V124" s="232">
        <f>ROUND(E124*U124,2)</f>
        <v>0</v>
      </c>
      <c r="W124" s="232"/>
      <c r="X124" s="232" t="s">
        <v>320</v>
      </c>
      <c r="Y124" s="232" t="s">
        <v>160</v>
      </c>
      <c r="Z124" s="212"/>
      <c r="AA124" s="212"/>
      <c r="AB124" s="212"/>
      <c r="AC124" s="212"/>
      <c r="AD124" s="212"/>
      <c r="AE124" s="212"/>
      <c r="AF124" s="212"/>
      <c r="AG124" s="212" t="s">
        <v>592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50">
        <v>115</v>
      </c>
      <c r="B125" s="251" t="s">
        <v>812</v>
      </c>
      <c r="C125" s="263" t="s">
        <v>807</v>
      </c>
      <c r="D125" s="252" t="s">
        <v>608</v>
      </c>
      <c r="E125" s="253">
        <v>1</v>
      </c>
      <c r="F125" s="254"/>
      <c r="G125" s="255">
        <f>ROUND(E125*F125,2)</f>
        <v>0</v>
      </c>
      <c r="H125" s="254"/>
      <c r="I125" s="255">
        <f>ROUND(E125*H125,2)</f>
        <v>0</v>
      </c>
      <c r="J125" s="254"/>
      <c r="K125" s="255">
        <f>ROUND(E125*J125,2)</f>
        <v>0</v>
      </c>
      <c r="L125" s="255">
        <v>21</v>
      </c>
      <c r="M125" s="255">
        <f>G125*(1+L125/100)</f>
        <v>0</v>
      </c>
      <c r="N125" s="253">
        <v>0</v>
      </c>
      <c r="O125" s="253">
        <f>ROUND(E125*N125,2)</f>
        <v>0</v>
      </c>
      <c r="P125" s="253">
        <v>0</v>
      </c>
      <c r="Q125" s="253">
        <f>ROUND(E125*P125,2)</f>
        <v>0</v>
      </c>
      <c r="R125" s="255"/>
      <c r="S125" s="255" t="s">
        <v>293</v>
      </c>
      <c r="T125" s="256" t="s">
        <v>294</v>
      </c>
      <c r="U125" s="232">
        <v>0</v>
      </c>
      <c r="V125" s="232">
        <f>ROUND(E125*U125,2)</f>
        <v>0</v>
      </c>
      <c r="W125" s="232"/>
      <c r="X125" s="232" t="s">
        <v>320</v>
      </c>
      <c r="Y125" s="232" t="s">
        <v>160</v>
      </c>
      <c r="Z125" s="212"/>
      <c r="AA125" s="212"/>
      <c r="AB125" s="212"/>
      <c r="AC125" s="212"/>
      <c r="AD125" s="212"/>
      <c r="AE125" s="212"/>
      <c r="AF125" s="212"/>
      <c r="AG125" s="212" t="s">
        <v>592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50">
        <v>116</v>
      </c>
      <c r="B126" s="251" t="s">
        <v>813</v>
      </c>
      <c r="C126" s="263" t="s">
        <v>809</v>
      </c>
      <c r="D126" s="252" t="s">
        <v>608</v>
      </c>
      <c r="E126" s="253">
        <v>1</v>
      </c>
      <c r="F126" s="254"/>
      <c r="G126" s="255">
        <f>ROUND(E126*F126,2)</f>
        <v>0</v>
      </c>
      <c r="H126" s="254"/>
      <c r="I126" s="255">
        <f>ROUND(E126*H126,2)</f>
        <v>0</v>
      </c>
      <c r="J126" s="254"/>
      <c r="K126" s="255">
        <f>ROUND(E126*J126,2)</f>
        <v>0</v>
      </c>
      <c r="L126" s="255">
        <v>21</v>
      </c>
      <c r="M126" s="255">
        <f>G126*(1+L126/100)</f>
        <v>0</v>
      </c>
      <c r="N126" s="253">
        <v>0</v>
      </c>
      <c r="O126" s="253">
        <f>ROUND(E126*N126,2)</f>
        <v>0</v>
      </c>
      <c r="P126" s="253">
        <v>0</v>
      </c>
      <c r="Q126" s="253">
        <f>ROUND(E126*P126,2)</f>
        <v>0</v>
      </c>
      <c r="R126" s="255"/>
      <c r="S126" s="255" t="s">
        <v>293</v>
      </c>
      <c r="T126" s="256" t="s">
        <v>294</v>
      </c>
      <c r="U126" s="232">
        <v>0</v>
      </c>
      <c r="V126" s="232">
        <f>ROUND(E126*U126,2)</f>
        <v>0</v>
      </c>
      <c r="W126" s="232"/>
      <c r="X126" s="232" t="s">
        <v>159</v>
      </c>
      <c r="Y126" s="232" t="s">
        <v>160</v>
      </c>
      <c r="Z126" s="212"/>
      <c r="AA126" s="212"/>
      <c r="AB126" s="212"/>
      <c r="AC126" s="212"/>
      <c r="AD126" s="212"/>
      <c r="AE126" s="212"/>
      <c r="AF126" s="212"/>
      <c r="AG126" s="212" t="s">
        <v>208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>
      <c r="A127" s="236" t="s">
        <v>152</v>
      </c>
      <c r="B127" s="237" t="s">
        <v>71</v>
      </c>
      <c r="C127" s="260" t="s">
        <v>72</v>
      </c>
      <c r="D127" s="238"/>
      <c r="E127" s="239"/>
      <c r="F127" s="240"/>
      <c r="G127" s="240">
        <f>SUMIF(AG128:AG130,"&lt;&gt;NOR",G128:G130)</f>
        <v>0</v>
      </c>
      <c r="H127" s="240"/>
      <c r="I127" s="240">
        <f>SUM(I128:I130)</f>
        <v>0</v>
      </c>
      <c r="J127" s="240"/>
      <c r="K127" s="240">
        <f>SUM(K128:K130)</f>
        <v>0</v>
      </c>
      <c r="L127" s="240"/>
      <c r="M127" s="240">
        <f>SUM(M128:M130)</f>
        <v>0</v>
      </c>
      <c r="N127" s="239"/>
      <c r="O127" s="239">
        <f>SUM(O128:O130)</f>
        <v>0.11</v>
      </c>
      <c r="P127" s="239"/>
      <c r="Q127" s="239">
        <f>SUM(Q128:Q130)</f>
        <v>1.2</v>
      </c>
      <c r="R127" s="240"/>
      <c r="S127" s="240"/>
      <c r="T127" s="241"/>
      <c r="U127" s="235"/>
      <c r="V127" s="235">
        <f>SUM(V128:V130)</f>
        <v>0</v>
      </c>
      <c r="W127" s="235"/>
      <c r="X127" s="235"/>
      <c r="Y127" s="235"/>
      <c r="AG127" t="s">
        <v>153</v>
      </c>
    </row>
    <row r="128" spans="1:60" ht="22.5" outlineLevel="1">
      <c r="A128" s="250">
        <v>117</v>
      </c>
      <c r="B128" s="251" t="s">
        <v>814</v>
      </c>
      <c r="C128" s="263" t="s">
        <v>815</v>
      </c>
      <c r="D128" s="252" t="s">
        <v>222</v>
      </c>
      <c r="E128" s="253">
        <v>300</v>
      </c>
      <c r="F128" s="254"/>
      <c r="G128" s="255">
        <f>ROUND(E128*F128,2)</f>
        <v>0</v>
      </c>
      <c r="H128" s="254"/>
      <c r="I128" s="255">
        <f>ROUND(E128*H128,2)</f>
        <v>0</v>
      </c>
      <c r="J128" s="254"/>
      <c r="K128" s="255">
        <f>ROUND(E128*J128,2)</f>
        <v>0</v>
      </c>
      <c r="L128" s="255">
        <v>21</v>
      </c>
      <c r="M128" s="255">
        <f>G128*(1+L128/100)</f>
        <v>0</v>
      </c>
      <c r="N128" s="253">
        <v>0</v>
      </c>
      <c r="O128" s="253">
        <f>ROUND(E128*N128,2)</f>
        <v>0</v>
      </c>
      <c r="P128" s="253">
        <v>4.0000000000000001E-3</v>
      </c>
      <c r="Q128" s="253">
        <f>ROUND(E128*P128,2)</f>
        <v>1.2</v>
      </c>
      <c r="R128" s="255"/>
      <c r="S128" s="255" t="s">
        <v>586</v>
      </c>
      <c r="T128" s="256" t="s">
        <v>587</v>
      </c>
      <c r="U128" s="232">
        <v>0</v>
      </c>
      <c r="V128" s="232">
        <f>ROUND(E128*U128,2)</f>
        <v>0</v>
      </c>
      <c r="W128" s="232"/>
      <c r="X128" s="232" t="s">
        <v>159</v>
      </c>
      <c r="Y128" s="232" t="s">
        <v>160</v>
      </c>
      <c r="Z128" s="212"/>
      <c r="AA128" s="212"/>
      <c r="AB128" s="212"/>
      <c r="AC128" s="212"/>
      <c r="AD128" s="212"/>
      <c r="AE128" s="212"/>
      <c r="AF128" s="212"/>
      <c r="AG128" s="212" t="s">
        <v>208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1">
      <c r="A129" s="250">
        <v>118</v>
      </c>
      <c r="B129" s="251" t="s">
        <v>816</v>
      </c>
      <c r="C129" s="263" t="s">
        <v>817</v>
      </c>
      <c r="D129" s="252" t="s">
        <v>222</v>
      </c>
      <c r="E129" s="253">
        <v>300</v>
      </c>
      <c r="F129" s="254"/>
      <c r="G129" s="255">
        <f>ROUND(E129*F129,2)</f>
        <v>0</v>
      </c>
      <c r="H129" s="254"/>
      <c r="I129" s="255">
        <f>ROUND(E129*H129,2)</f>
        <v>0</v>
      </c>
      <c r="J129" s="254"/>
      <c r="K129" s="255">
        <f>ROUND(E129*J129,2)</f>
        <v>0</v>
      </c>
      <c r="L129" s="255">
        <v>21</v>
      </c>
      <c r="M129" s="255">
        <f>G129*(1+L129/100)</f>
        <v>0</v>
      </c>
      <c r="N129" s="253">
        <v>3.5E-4</v>
      </c>
      <c r="O129" s="253">
        <f>ROUND(E129*N129,2)</f>
        <v>0.11</v>
      </c>
      <c r="P129" s="253">
        <v>0</v>
      </c>
      <c r="Q129" s="253">
        <f>ROUND(E129*P129,2)</f>
        <v>0</v>
      </c>
      <c r="R129" s="255"/>
      <c r="S129" s="255" t="s">
        <v>586</v>
      </c>
      <c r="T129" s="256" t="s">
        <v>587</v>
      </c>
      <c r="U129" s="232">
        <v>0</v>
      </c>
      <c r="V129" s="232">
        <f>ROUND(E129*U129,2)</f>
        <v>0</v>
      </c>
      <c r="W129" s="232"/>
      <c r="X129" s="232" t="s">
        <v>159</v>
      </c>
      <c r="Y129" s="232" t="s">
        <v>160</v>
      </c>
      <c r="Z129" s="212"/>
      <c r="AA129" s="212"/>
      <c r="AB129" s="212"/>
      <c r="AC129" s="212"/>
      <c r="AD129" s="212"/>
      <c r="AE129" s="212"/>
      <c r="AF129" s="212"/>
      <c r="AG129" s="212" t="s">
        <v>208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>
      <c r="A130" s="250">
        <v>119</v>
      </c>
      <c r="B130" s="251" t="s">
        <v>818</v>
      </c>
      <c r="C130" s="263" t="s">
        <v>819</v>
      </c>
      <c r="D130" s="252" t="s">
        <v>188</v>
      </c>
      <c r="E130" s="253">
        <v>53</v>
      </c>
      <c r="F130" s="254"/>
      <c r="G130" s="255">
        <f>ROUND(E130*F130,2)</f>
        <v>0</v>
      </c>
      <c r="H130" s="254"/>
      <c r="I130" s="255">
        <f>ROUND(E130*H130,2)</f>
        <v>0</v>
      </c>
      <c r="J130" s="254"/>
      <c r="K130" s="255">
        <f>ROUND(E130*J130,2)</f>
        <v>0</v>
      </c>
      <c r="L130" s="255">
        <v>21</v>
      </c>
      <c r="M130" s="255">
        <f>G130*(1+L130/100)</f>
        <v>0</v>
      </c>
      <c r="N130" s="253">
        <v>0</v>
      </c>
      <c r="O130" s="253">
        <f>ROUND(E130*N130,2)</f>
        <v>0</v>
      </c>
      <c r="P130" s="253">
        <v>5.0000000000000002E-5</v>
      </c>
      <c r="Q130" s="253">
        <f>ROUND(E130*P130,2)</f>
        <v>0</v>
      </c>
      <c r="R130" s="255"/>
      <c r="S130" s="255" t="s">
        <v>586</v>
      </c>
      <c r="T130" s="256" t="s">
        <v>587</v>
      </c>
      <c r="U130" s="232">
        <v>0</v>
      </c>
      <c r="V130" s="232">
        <f>ROUND(E130*U130,2)</f>
        <v>0</v>
      </c>
      <c r="W130" s="232"/>
      <c r="X130" s="232" t="s">
        <v>159</v>
      </c>
      <c r="Y130" s="232" t="s">
        <v>160</v>
      </c>
      <c r="Z130" s="212"/>
      <c r="AA130" s="212"/>
      <c r="AB130" s="212"/>
      <c r="AC130" s="212"/>
      <c r="AD130" s="212"/>
      <c r="AE130" s="212"/>
      <c r="AF130" s="212"/>
      <c r="AG130" s="212" t="s">
        <v>208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>
      <c r="A131" s="236" t="s">
        <v>152</v>
      </c>
      <c r="B131" s="237" t="s">
        <v>91</v>
      </c>
      <c r="C131" s="260" t="s">
        <v>92</v>
      </c>
      <c r="D131" s="238"/>
      <c r="E131" s="239"/>
      <c r="F131" s="240"/>
      <c r="G131" s="240">
        <f>SUMIF(AG132:AG139,"&lt;&gt;NOR",G132:G139)</f>
        <v>0</v>
      </c>
      <c r="H131" s="240"/>
      <c r="I131" s="240">
        <f>SUM(I132:I139)</f>
        <v>0</v>
      </c>
      <c r="J131" s="240"/>
      <c r="K131" s="240">
        <f>SUM(K132:K139)</f>
        <v>0</v>
      </c>
      <c r="L131" s="240"/>
      <c r="M131" s="240">
        <f>SUM(M132:M139)</f>
        <v>0</v>
      </c>
      <c r="N131" s="239"/>
      <c r="O131" s="239">
        <f>SUM(O132:O139)</f>
        <v>0</v>
      </c>
      <c r="P131" s="239"/>
      <c r="Q131" s="239">
        <f>SUM(Q132:Q139)</f>
        <v>0</v>
      </c>
      <c r="R131" s="240"/>
      <c r="S131" s="240"/>
      <c r="T131" s="241"/>
      <c r="U131" s="235"/>
      <c r="V131" s="235">
        <f>SUM(V132:V139)</f>
        <v>0.02</v>
      </c>
      <c r="W131" s="235"/>
      <c r="X131" s="235"/>
      <c r="Y131" s="235"/>
      <c r="AG131" t="s">
        <v>153</v>
      </c>
    </row>
    <row r="132" spans="1:60" outlineLevel="1">
      <c r="A132" s="250">
        <v>120</v>
      </c>
      <c r="B132" s="251" t="s">
        <v>820</v>
      </c>
      <c r="C132" s="263" t="s">
        <v>821</v>
      </c>
      <c r="D132" s="252" t="s">
        <v>0</v>
      </c>
      <c r="E132" s="253">
        <v>5</v>
      </c>
      <c r="F132" s="254"/>
      <c r="G132" s="255">
        <f>ROUND(E132*F132,2)</f>
        <v>0</v>
      </c>
      <c r="H132" s="254"/>
      <c r="I132" s="255">
        <f>ROUND(E132*H132,2)</f>
        <v>0</v>
      </c>
      <c r="J132" s="254"/>
      <c r="K132" s="255">
        <f>ROUND(E132*J132,2)</f>
        <v>0</v>
      </c>
      <c r="L132" s="255">
        <v>21</v>
      </c>
      <c r="M132" s="255">
        <f>G132*(1+L132/100)</f>
        <v>0</v>
      </c>
      <c r="N132" s="253">
        <v>0</v>
      </c>
      <c r="O132" s="253">
        <f>ROUND(E132*N132,2)</f>
        <v>0</v>
      </c>
      <c r="P132" s="253">
        <v>0</v>
      </c>
      <c r="Q132" s="253">
        <f>ROUND(E132*P132,2)</f>
        <v>0</v>
      </c>
      <c r="R132" s="255"/>
      <c r="S132" s="255" t="s">
        <v>293</v>
      </c>
      <c r="T132" s="256" t="s">
        <v>294</v>
      </c>
      <c r="U132" s="232">
        <v>0</v>
      </c>
      <c r="V132" s="232">
        <f>ROUND(E132*U132,2)</f>
        <v>0</v>
      </c>
      <c r="W132" s="232"/>
      <c r="X132" s="232" t="s">
        <v>320</v>
      </c>
      <c r="Y132" s="232" t="s">
        <v>160</v>
      </c>
      <c r="Z132" s="212"/>
      <c r="AA132" s="212"/>
      <c r="AB132" s="212"/>
      <c r="AC132" s="212"/>
      <c r="AD132" s="212"/>
      <c r="AE132" s="212"/>
      <c r="AF132" s="212"/>
      <c r="AG132" s="212" t="s">
        <v>592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50">
        <v>121</v>
      </c>
      <c r="B133" s="251" t="s">
        <v>822</v>
      </c>
      <c r="C133" s="263" t="s">
        <v>823</v>
      </c>
      <c r="D133" s="252" t="s">
        <v>608</v>
      </c>
      <c r="E133" s="253">
        <v>1</v>
      </c>
      <c r="F133" s="254"/>
      <c r="G133" s="255">
        <f>ROUND(E133*F133,2)</f>
        <v>0</v>
      </c>
      <c r="H133" s="254"/>
      <c r="I133" s="255">
        <f>ROUND(E133*H133,2)</f>
        <v>0</v>
      </c>
      <c r="J133" s="254"/>
      <c r="K133" s="255">
        <f>ROUND(E133*J133,2)</f>
        <v>0</v>
      </c>
      <c r="L133" s="255">
        <v>21</v>
      </c>
      <c r="M133" s="255">
        <f>G133*(1+L133/100)</f>
        <v>0</v>
      </c>
      <c r="N133" s="253">
        <v>0</v>
      </c>
      <c r="O133" s="253">
        <f>ROUND(E133*N133,2)</f>
        <v>0</v>
      </c>
      <c r="P133" s="253">
        <v>0</v>
      </c>
      <c r="Q133" s="253">
        <f>ROUND(E133*P133,2)</f>
        <v>0</v>
      </c>
      <c r="R133" s="255"/>
      <c r="S133" s="255" t="s">
        <v>586</v>
      </c>
      <c r="T133" s="256" t="s">
        <v>587</v>
      </c>
      <c r="U133" s="232">
        <v>0</v>
      </c>
      <c r="V133" s="232">
        <f>ROUND(E133*U133,2)</f>
        <v>0</v>
      </c>
      <c r="W133" s="232"/>
      <c r="X133" s="232" t="s">
        <v>159</v>
      </c>
      <c r="Y133" s="232" t="s">
        <v>160</v>
      </c>
      <c r="Z133" s="212"/>
      <c r="AA133" s="212"/>
      <c r="AB133" s="212"/>
      <c r="AC133" s="212"/>
      <c r="AD133" s="212"/>
      <c r="AE133" s="212"/>
      <c r="AF133" s="212"/>
      <c r="AG133" s="212" t="s">
        <v>208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50">
        <v>122</v>
      </c>
      <c r="B134" s="251" t="s">
        <v>824</v>
      </c>
      <c r="C134" s="263" t="s">
        <v>825</v>
      </c>
      <c r="D134" s="252" t="s">
        <v>0</v>
      </c>
      <c r="E134" s="253">
        <v>2</v>
      </c>
      <c r="F134" s="254"/>
      <c r="G134" s="255">
        <f>ROUND(E134*F134,2)</f>
        <v>0</v>
      </c>
      <c r="H134" s="254"/>
      <c r="I134" s="255">
        <f>ROUND(E134*H134,2)</f>
        <v>0</v>
      </c>
      <c r="J134" s="254"/>
      <c r="K134" s="255">
        <f>ROUND(E134*J134,2)</f>
        <v>0</v>
      </c>
      <c r="L134" s="255">
        <v>21</v>
      </c>
      <c r="M134" s="255">
        <f>G134*(1+L134/100)</f>
        <v>0</v>
      </c>
      <c r="N134" s="253">
        <v>0</v>
      </c>
      <c r="O134" s="253">
        <f>ROUND(E134*N134,2)</f>
        <v>0</v>
      </c>
      <c r="P134" s="253">
        <v>0</v>
      </c>
      <c r="Q134" s="253">
        <f>ROUND(E134*P134,2)</f>
        <v>0</v>
      </c>
      <c r="R134" s="255"/>
      <c r="S134" s="255" t="s">
        <v>586</v>
      </c>
      <c r="T134" s="256" t="s">
        <v>587</v>
      </c>
      <c r="U134" s="232">
        <v>0</v>
      </c>
      <c r="V134" s="232">
        <f>ROUND(E134*U134,2)</f>
        <v>0</v>
      </c>
      <c r="W134" s="232"/>
      <c r="X134" s="232" t="s">
        <v>159</v>
      </c>
      <c r="Y134" s="232" t="s">
        <v>160</v>
      </c>
      <c r="Z134" s="212"/>
      <c r="AA134" s="212"/>
      <c r="AB134" s="212"/>
      <c r="AC134" s="212"/>
      <c r="AD134" s="212"/>
      <c r="AE134" s="212"/>
      <c r="AF134" s="212"/>
      <c r="AG134" s="212" t="s">
        <v>208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50">
        <v>123</v>
      </c>
      <c r="B135" s="251" t="s">
        <v>826</v>
      </c>
      <c r="C135" s="263" t="s">
        <v>827</v>
      </c>
      <c r="D135" s="252" t="s">
        <v>0</v>
      </c>
      <c r="E135" s="253">
        <v>2.5</v>
      </c>
      <c r="F135" s="254"/>
      <c r="G135" s="255">
        <f>ROUND(E135*F135,2)</f>
        <v>0</v>
      </c>
      <c r="H135" s="254"/>
      <c r="I135" s="255">
        <f>ROUND(E135*H135,2)</f>
        <v>0</v>
      </c>
      <c r="J135" s="254"/>
      <c r="K135" s="255">
        <f>ROUND(E135*J135,2)</f>
        <v>0</v>
      </c>
      <c r="L135" s="255">
        <v>21</v>
      </c>
      <c r="M135" s="255">
        <f>G135*(1+L135/100)</f>
        <v>0</v>
      </c>
      <c r="N135" s="253">
        <v>0</v>
      </c>
      <c r="O135" s="253">
        <f>ROUND(E135*N135,2)</f>
        <v>0</v>
      </c>
      <c r="P135" s="253">
        <v>0</v>
      </c>
      <c r="Q135" s="253">
        <f>ROUND(E135*P135,2)</f>
        <v>0</v>
      </c>
      <c r="R135" s="255"/>
      <c r="S135" s="255" t="s">
        <v>586</v>
      </c>
      <c r="T135" s="256" t="s">
        <v>587</v>
      </c>
      <c r="U135" s="232">
        <v>0</v>
      </c>
      <c r="V135" s="232">
        <f>ROUND(E135*U135,2)</f>
        <v>0</v>
      </c>
      <c r="W135" s="232"/>
      <c r="X135" s="232" t="s">
        <v>159</v>
      </c>
      <c r="Y135" s="232" t="s">
        <v>160</v>
      </c>
      <c r="Z135" s="212"/>
      <c r="AA135" s="212"/>
      <c r="AB135" s="212"/>
      <c r="AC135" s="212"/>
      <c r="AD135" s="212"/>
      <c r="AE135" s="212"/>
      <c r="AF135" s="212"/>
      <c r="AG135" s="212" t="s">
        <v>208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50">
        <v>124</v>
      </c>
      <c r="B136" s="251" t="s">
        <v>828</v>
      </c>
      <c r="C136" s="263" t="s">
        <v>829</v>
      </c>
      <c r="D136" s="252" t="s">
        <v>0</v>
      </c>
      <c r="E136" s="253">
        <v>1.5</v>
      </c>
      <c r="F136" s="254"/>
      <c r="G136" s="255">
        <f>ROUND(E136*F136,2)</f>
        <v>0</v>
      </c>
      <c r="H136" s="254"/>
      <c r="I136" s="255">
        <f>ROUND(E136*H136,2)</f>
        <v>0</v>
      </c>
      <c r="J136" s="254"/>
      <c r="K136" s="255">
        <f>ROUND(E136*J136,2)</f>
        <v>0</v>
      </c>
      <c r="L136" s="255">
        <v>21</v>
      </c>
      <c r="M136" s="255">
        <f>G136*(1+L136/100)</f>
        <v>0</v>
      </c>
      <c r="N136" s="253">
        <v>0</v>
      </c>
      <c r="O136" s="253">
        <f>ROUND(E136*N136,2)</f>
        <v>0</v>
      </c>
      <c r="P136" s="253">
        <v>0</v>
      </c>
      <c r="Q136" s="253">
        <f>ROUND(E136*P136,2)</f>
        <v>0</v>
      </c>
      <c r="R136" s="255"/>
      <c r="S136" s="255" t="s">
        <v>586</v>
      </c>
      <c r="T136" s="256" t="s">
        <v>587</v>
      </c>
      <c r="U136" s="232">
        <v>0</v>
      </c>
      <c r="V136" s="232">
        <f>ROUND(E136*U136,2)</f>
        <v>0</v>
      </c>
      <c r="W136" s="232"/>
      <c r="X136" s="232" t="s">
        <v>159</v>
      </c>
      <c r="Y136" s="232" t="s">
        <v>160</v>
      </c>
      <c r="Z136" s="212"/>
      <c r="AA136" s="212"/>
      <c r="AB136" s="212"/>
      <c r="AC136" s="212"/>
      <c r="AD136" s="212"/>
      <c r="AE136" s="212"/>
      <c r="AF136" s="212"/>
      <c r="AG136" s="212" t="s">
        <v>208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50">
        <v>125</v>
      </c>
      <c r="B137" s="251" t="s">
        <v>830</v>
      </c>
      <c r="C137" s="263" t="s">
        <v>831</v>
      </c>
      <c r="D137" s="252" t="s">
        <v>0</v>
      </c>
      <c r="E137" s="253">
        <v>2.6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21</v>
      </c>
      <c r="M137" s="255">
        <f>G137*(1+L137/100)</f>
        <v>0</v>
      </c>
      <c r="N137" s="253">
        <v>0</v>
      </c>
      <c r="O137" s="253">
        <f>ROUND(E137*N137,2)</f>
        <v>0</v>
      </c>
      <c r="P137" s="253">
        <v>0</v>
      </c>
      <c r="Q137" s="253">
        <f>ROUND(E137*P137,2)</f>
        <v>0</v>
      </c>
      <c r="R137" s="255"/>
      <c r="S137" s="255" t="s">
        <v>157</v>
      </c>
      <c r="T137" s="256" t="s">
        <v>294</v>
      </c>
      <c r="U137" s="232">
        <v>2.8E-3</v>
      </c>
      <c r="V137" s="232">
        <f>ROUND(E137*U137,2)</f>
        <v>0.01</v>
      </c>
      <c r="W137" s="232"/>
      <c r="X137" s="232" t="s">
        <v>832</v>
      </c>
      <c r="Y137" s="232" t="s">
        <v>160</v>
      </c>
      <c r="Z137" s="212"/>
      <c r="AA137" s="212"/>
      <c r="AB137" s="212"/>
      <c r="AC137" s="212"/>
      <c r="AD137" s="212"/>
      <c r="AE137" s="212"/>
      <c r="AF137" s="212"/>
      <c r="AG137" s="212" t="s">
        <v>833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50">
        <v>126</v>
      </c>
      <c r="B138" s="251" t="s">
        <v>834</v>
      </c>
      <c r="C138" s="263" t="s">
        <v>835</v>
      </c>
      <c r="D138" s="252" t="s">
        <v>0</v>
      </c>
      <c r="E138" s="253">
        <v>2.5</v>
      </c>
      <c r="F138" s="254"/>
      <c r="G138" s="255">
        <f>ROUND(E138*F138,2)</f>
        <v>0</v>
      </c>
      <c r="H138" s="254"/>
      <c r="I138" s="255">
        <f>ROUND(E138*H138,2)</f>
        <v>0</v>
      </c>
      <c r="J138" s="254"/>
      <c r="K138" s="255">
        <f>ROUND(E138*J138,2)</f>
        <v>0</v>
      </c>
      <c r="L138" s="255">
        <v>21</v>
      </c>
      <c r="M138" s="255">
        <f>G138*(1+L138/100)</f>
        <v>0</v>
      </c>
      <c r="N138" s="253">
        <v>0</v>
      </c>
      <c r="O138" s="253">
        <f>ROUND(E138*N138,2)</f>
        <v>0</v>
      </c>
      <c r="P138" s="253">
        <v>0</v>
      </c>
      <c r="Q138" s="253">
        <f>ROUND(E138*P138,2)</f>
        <v>0</v>
      </c>
      <c r="R138" s="255"/>
      <c r="S138" s="255" t="s">
        <v>157</v>
      </c>
      <c r="T138" s="256" t="s">
        <v>294</v>
      </c>
      <c r="U138" s="232">
        <v>4.7999999999999996E-3</v>
      </c>
      <c r="V138" s="232">
        <f>ROUND(E138*U138,2)</f>
        <v>0.01</v>
      </c>
      <c r="W138" s="232"/>
      <c r="X138" s="232" t="s">
        <v>832</v>
      </c>
      <c r="Y138" s="232" t="s">
        <v>160</v>
      </c>
      <c r="Z138" s="212"/>
      <c r="AA138" s="212"/>
      <c r="AB138" s="212"/>
      <c r="AC138" s="212"/>
      <c r="AD138" s="212"/>
      <c r="AE138" s="212"/>
      <c r="AF138" s="212"/>
      <c r="AG138" s="212" t="s">
        <v>833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>
      <c r="A139" s="243">
        <v>127</v>
      </c>
      <c r="B139" s="244" t="s">
        <v>836</v>
      </c>
      <c r="C139" s="261" t="s">
        <v>837</v>
      </c>
      <c r="D139" s="245" t="s">
        <v>608</v>
      </c>
      <c r="E139" s="246">
        <v>1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8"/>
      <c r="S139" s="248" t="s">
        <v>293</v>
      </c>
      <c r="T139" s="249" t="s">
        <v>294</v>
      </c>
      <c r="U139" s="232">
        <v>0</v>
      </c>
      <c r="V139" s="232">
        <f>ROUND(E139*U139,2)</f>
        <v>0</v>
      </c>
      <c r="W139" s="232"/>
      <c r="X139" s="232" t="s">
        <v>159</v>
      </c>
      <c r="Y139" s="232" t="s">
        <v>160</v>
      </c>
      <c r="Z139" s="212"/>
      <c r="AA139" s="212"/>
      <c r="AB139" s="212"/>
      <c r="AC139" s="212"/>
      <c r="AD139" s="212"/>
      <c r="AE139" s="212"/>
      <c r="AF139" s="212"/>
      <c r="AG139" s="212" t="s">
        <v>208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>
      <c r="A140" s="3"/>
      <c r="B140" s="4"/>
      <c r="C140" s="266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15</v>
      </c>
      <c r="AF140">
        <v>21</v>
      </c>
      <c r="AG140" t="s">
        <v>138</v>
      </c>
    </row>
    <row r="141" spans="1:60">
      <c r="A141" s="215"/>
      <c r="B141" s="216" t="s">
        <v>31</v>
      </c>
      <c r="C141" s="267"/>
      <c r="D141" s="217"/>
      <c r="E141" s="218"/>
      <c r="F141" s="218"/>
      <c r="G141" s="242">
        <f>G8+G112+G123+G127+G131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580</v>
      </c>
    </row>
    <row r="142" spans="1:60">
      <c r="A142" s="3"/>
      <c r="B142" s="4"/>
      <c r="C142" s="266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>
      <c r="A143" s="3"/>
      <c r="B143" s="4"/>
      <c r="C143" s="266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>
      <c r="A144" s="219" t="s">
        <v>581</v>
      </c>
      <c r="B144" s="219"/>
      <c r="C144" s="268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>
      <c r="A145" s="220"/>
      <c r="B145" s="221"/>
      <c r="C145" s="269"/>
      <c r="D145" s="221"/>
      <c r="E145" s="221"/>
      <c r="F145" s="221"/>
      <c r="G145" s="2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G145" t="s">
        <v>582</v>
      </c>
    </row>
    <row r="146" spans="1:33">
      <c r="A146" s="223"/>
      <c r="B146" s="224"/>
      <c r="C146" s="270"/>
      <c r="D146" s="224"/>
      <c r="E146" s="224"/>
      <c r="F146" s="224"/>
      <c r="G146" s="22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>
      <c r="A147" s="223"/>
      <c r="B147" s="224"/>
      <c r="C147" s="270"/>
      <c r="D147" s="224"/>
      <c r="E147" s="224"/>
      <c r="F147" s="224"/>
      <c r="G147" s="22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>
      <c r="A148" s="223"/>
      <c r="B148" s="224"/>
      <c r="C148" s="270"/>
      <c r="D148" s="224"/>
      <c r="E148" s="224"/>
      <c r="F148" s="224"/>
      <c r="G148" s="22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>
      <c r="A149" s="226"/>
      <c r="B149" s="227"/>
      <c r="C149" s="271"/>
      <c r="D149" s="227"/>
      <c r="E149" s="227"/>
      <c r="F149" s="227"/>
      <c r="G149" s="22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>
      <c r="A150" s="3"/>
      <c r="B150" s="4"/>
      <c r="C150" s="266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>
      <c r="C151" s="272"/>
      <c r="D151" s="10"/>
      <c r="AG151" t="s">
        <v>583</v>
      </c>
    </row>
    <row r="152" spans="1:33">
      <c r="D152" s="10"/>
    </row>
    <row r="153" spans="1:33">
      <c r="D153" s="10"/>
    </row>
    <row r="154" spans="1:33">
      <c r="D154" s="10"/>
    </row>
    <row r="155" spans="1:33">
      <c r="D155" s="10"/>
    </row>
    <row r="156" spans="1:33">
      <c r="D156" s="10"/>
    </row>
    <row r="157" spans="1:33">
      <c r="D157" s="10"/>
    </row>
    <row r="158" spans="1:33">
      <c r="D158" s="10"/>
    </row>
    <row r="159" spans="1:33">
      <c r="D159" s="10"/>
    </row>
    <row r="160" spans="1:33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6">
    <mergeCell ref="A1:G1"/>
    <mergeCell ref="C2:G2"/>
    <mergeCell ref="C3:G3"/>
    <mergeCell ref="C4:G4"/>
    <mergeCell ref="A144:C144"/>
    <mergeCell ref="A145:G149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01 2 Pol'!Názvy_tisku</vt:lpstr>
      <vt:lpstr>oadresa</vt:lpstr>
      <vt:lpstr>Stavba!Objednatel</vt:lpstr>
      <vt:lpstr>Stavba!Objekt</vt:lpstr>
      <vt:lpstr>'SO 01 1 Pol'!Oblast_tisku</vt:lpstr>
      <vt:lpstr>'SO 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2024-03-15T18:51:20Z</dcterms:modified>
</cp:coreProperties>
</file>