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Work\302_2023_MMDěčín_stavební úpravy MŠ_Bělá\Výpisy\"/>
    </mc:Choice>
  </mc:AlternateContent>
  <xr:revisionPtr revIDLastSave="0" documentId="13_ncr:1_{93542319-08E5-42B4-8DBD-ACC4631D02F3}" xr6:coauthVersionLast="47" xr6:coauthVersionMax="47" xr10:uidLastSave="{00000000-0000-0000-0000-000000000000}"/>
  <bookViews>
    <workbookView xWindow="28680" yWindow="-120" windowWidth="29040" windowHeight="15840" tabRatio="500" activeTab="1" xr2:uid="{00000000-000D-0000-FFFF-FFFF00000000}"/>
  </bookViews>
  <sheets>
    <sheet name="Výpis beton 1.NP" sheetId="1" r:id="rId1"/>
    <sheet name="Výpis řeziva" sheetId="3" r:id="rId2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9" i="3" l="1"/>
  <c r="H9" i="3" s="1"/>
  <c r="I9" i="3" s="1"/>
  <c r="F8" i="3"/>
  <c r="H8" i="3" s="1"/>
  <c r="I8" i="3" s="1"/>
  <c r="F7" i="3"/>
  <c r="H7" i="3" s="1"/>
  <c r="I7" i="3" s="1"/>
  <c r="F6" i="3"/>
  <c r="H6" i="3" s="1"/>
  <c r="I6" i="3" s="1"/>
  <c r="E10" i="1"/>
  <c r="E9" i="1"/>
  <c r="E8" i="1"/>
  <c r="A8" i="1"/>
  <c r="A9" i="1" s="1"/>
  <c r="A10" i="1" s="1"/>
  <c r="F5" i="3"/>
  <c r="H5" i="3" s="1"/>
  <c r="I5" i="3" s="1"/>
  <c r="F10" i="3"/>
  <c r="H10" i="3" s="1"/>
  <c r="I10" i="3" s="1"/>
  <c r="F4" i="3"/>
  <c r="H4" i="3" s="1"/>
  <c r="I4" i="3" s="1"/>
  <c r="E11" i="1" l="1"/>
  <c r="I12" i="3"/>
  <c r="I19" i="3" s="1"/>
  <c r="E15" i="1" l="1"/>
  <c r="E17" i="1" s="1"/>
  <c r="E7" i="1"/>
  <c r="E6" i="1"/>
  <c r="E5" i="1"/>
  <c r="A5" i="1"/>
  <c r="A6" i="1" s="1"/>
  <c r="A7" i="1" s="1"/>
  <c r="E4" i="1"/>
  <c r="E19" i="1" l="1"/>
</calcChain>
</file>

<file path=xl/sharedStrings.xml><?xml version="1.0" encoding="utf-8"?>
<sst xmlns="http://schemas.openxmlformats.org/spreadsheetml/2006/main" count="56" uniqueCount="43">
  <si>
    <t>č. základu</t>
  </si>
  <si>
    <t>šířka (m)</t>
  </si>
  <si>
    <t>délka (m)</t>
  </si>
  <si>
    <t>hloubka (m)</t>
  </si>
  <si>
    <r>
      <rPr>
        <sz val="8"/>
        <rFont val="Calibri"/>
        <family val="2"/>
        <charset val="238"/>
      </rPr>
      <t>objem (m</t>
    </r>
    <r>
      <rPr>
        <vertAlign val="superscript"/>
        <sz val="8"/>
        <rFont val="Calibri"/>
        <family val="2"/>
        <charset val="238"/>
      </rPr>
      <t>3</t>
    </r>
    <r>
      <rPr>
        <sz val="8"/>
        <rFont val="Calibri"/>
        <family val="2"/>
        <charset val="238"/>
      </rPr>
      <t>)</t>
    </r>
  </si>
  <si>
    <t>celkový objem</t>
  </si>
  <si>
    <t>ozn.</t>
  </si>
  <si>
    <t>Beton</t>
  </si>
  <si>
    <t>plocha (m2)</t>
  </si>
  <si>
    <t>tl. (m)</t>
  </si>
  <si>
    <t>D1</t>
  </si>
  <si>
    <t>C20/25</t>
  </si>
  <si>
    <t xml:space="preserve">Celkový objem </t>
  </si>
  <si>
    <t>m3</t>
  </si>
  <si>
    <t>VÝPIS ŘEZIVA</t>
  </si>
  <si>
    <t>popis prvku</t>
  </si>
  <si>
    <t>profil (m)</t>
  </si>
  <si>
    <t>dl. 1 ks (bm) skutečná</t>
  </si>
  <si>
    <t>dl. 1 ks (bm)       +5%</t>
  </si>
  <si>
    <t>počet (ks)</t>
  </si>
  <si>
    <t>dl. celkem (bm)</t>
  </si>
  <si>
    <t>celkem m3</t>
  </si>
  <si>
    <t>Pozednice</t>
  </si>
  <si>
    <t>Krokev</t>
  </si>
  <si>
    <t>Celkem hlavní řezivo</t>
  </si>
  <si>
    <t>Latě</t>
  </si>
  <si>
    <t>Beton základových konstrukcí C 20/25</t>
  </si>
  <si>
    <t>Pomocné řezivo</t>
  </si>
  <si>
    <t>celková délka</t>
  </si>
  <si>
    <t>počet řad</t>
  </si>
  <si>
    <t>počet latí celkem (ks)</t>
  </si>
  <si>
    <t>Celkem řeziva do krovu</t>
  </si>
  <si>
    <t>tl. (mm)</t>
  </si>
  <si>
    <t>Palubky</t>
  </si>
  <si>
    <t>Plné bednění - prkna tl. 25 mm</t>
  </si>
  <si>
    <t>36,00 m2</t>
  </si>
  <si>
    <t>1,5 m3</t>
  </si>
  <si>
    <t>Poznámka*</t>
  </si>
  <si>
    <t>šířka pasů je průměrem zděné a monolitické části</t>
  </si>
  <si>
    <t>Beton základové desky C 20/25</t>
  </si>
  <si>
    <t>Sloupek</t>
  </si>
  <si>
    <t>Vrcholová vaznice</t>
  </si>
  <si>
    <t>Nárožní / úžlavní krokev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</si>
</sst>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name val="Arial"/>
      <charset val="238"/>
    </font>
    <font>
      <sz val="11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8"/>
      <name val="Calibri"/>
      <family val="2"/>
      <charset val="238"/>
    </font>
    <font>
      <vertAlign val="superscript"/>
      <sz val="8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/>
    <xf numFmtId="0" fontId="8" fillId="0" borderId="12" xfId="0" applyFont="1" applyBorder="1"/>
    <xf numFmtId="0" fontId="8" fillId="0" borderId="3" xfId="0" applyFont="1" applyBorder="1"/>
    <xf numFmtId="0" fontId="8" fillId="0" borderId="8" xfId="0" applyFont="1" applyBorder="1"/>
    <xf numFmtId="0" fontId="8" fillId="0" borderId="10" xfId="0" applyFont="1" applyBorder="1"/>
    <xf numFmtId="0" fontId="8" fillId="0" borderId="10" xfId="0" applyFont="1" applyBorder="1" applyAlignment="1">
      <alignment horizontal="right"/>
    </xf>
    <xf numFmtId="0" fontId="8" fillId="0" borderId="2" xfId="0" applyFont="1" applyBorder="1"/>
    <xf numFmtId="0" fontId="8" fillId="0" borderId="10" xfId="0" applyFont="1" applyBorder="1" applyAlignment="1">
      <alignment horizontal="center" vertical="center" wrapText="1"/>
    </xf>
    <xf numFmtId="2" fontId="8" fillId="0" borderId="12" xfId="0" applyNumberFormat="1" applyFont="1" applyBorder="1"/>
    <xf numFmtId="164" fontId="8" fillId="0" borderId="12" xfId="0" applyNumberFormat="1" applyFont="1" applyBorder="1"/>
    <xf numFmtId="2" fontId="8" fillId="0" borderId="13" xfId="0" applyNumberFormat="1" applyFont="1" applyBorder="1"/>
    <xf numFmtId="2" fontId="8" fillId="0" borderId="3" xfId="0" applyNumberFormat="1" applyFont="1" applyBorder="1"/>
    <xf numFmtId="164" fontId="8" fillId="0" borderId="3" xfId="0" applyNumberFormat="1" applyFont="1" applyBorder="1"/>
    <xf numFmtId="2" fontId="8" fillId="0" borderId="4" xfId="0" applyNumberFormat="1" applyFont="1" applyBorder="1"/>
    <xf numFmtId="2" fontId="9" fillId="0" borderId="9" xfId="0" applyNumberFormat="1" applyFont="1" applyBorder="1"/>
    <xf numFmtId="0" fontId="0" fillId="0" borderId="14" xfId="0" applyBorder="1"/>
    <xf numFmtId="0" fontId="8" fillId="0" borderId="22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5" xfId="0" applyFont="1" applyBorder="1"/>
    <xf numFmtId="0" fontId="8" fillId="0" borderId="28" xfId="0" applyFont="1" applyBorder="1"/>
    <xf numFmtId="0" fontId="8" fillId="0" borderId="5" xfId="0" applyFont="1" applyBorder="1"/>
    <xf numFmtId="0" fontId="8" fillId="0" borderId="29" xfId="0" applyFont="1" applyBorder="1"/>
    <xf numFmtId="0" fontId="8" fillId="0" borderId="16" xfId="0" applyFont="1" applyBorder="1"/>
    <xf numFmtId="164" fontId="8" fillId="0" borderId="7" xfId="0" applyNumberFormat="1" applyFont="1" applyBorder="1"/>
    <xf numFmtId="0" fontId="8" fillId="0" borderId="7" xfId="0" applyFont="1" applyBorder="1"/>
    <xf numFmtId="2" fontId="8" fillId="0" borderId="6" xfId="0" applyNumberFormat="1" applyFont="1" applyBorder="1"/>
    <xf numFmtId="0" fontId="2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left"/>
    </xf>
    <xf numFmtId="0" fontId="6" fillId="0" borderId="8" xfId="0" applyFont="1" applyBorder="1" applyAlignment="1">
      <alignment horizontal="left" vertical="center"/>
    </xf>
    <xf numFmtId="0" fontId="8" fillId="0" borderId="10" xfId="0" applyFont="1" applyBorder="1" applyAlignment="1">
      <alignment horizontal="center" vertical="center" wrapText="1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8" fillId="0" borderId="26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8" fillId="0" borderId="20" xfId="0" applyFont="1" applyBorder="1"/>
    <xf numFmtId="0" fontId="0" fillId="0" borderId="0" xfId="0"/>
    <xf numFmtId="0" fontId="0" fillId="0" borderId="21" xfId="0" applyBorder="1"/>
    <xf numFmtId="0" fontId="8" fillId="0" borderId="10" xfId="0" applyFont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zoomScale="145" zoomScaleNormal="145" workbookViewId="0">
      <selection activeCell="E22" sqref="A1:E22"/>
    </sheetView>
  </sheetViews>
  <sheetFormatPr defaultColWidth="8.7109375" defaultRowHeight="12.75" x14ac:dyDescent="0.2"/>
  <cols>
    <col min="1" max="5" width="12.7109375" customWidth="1"/>
  </cols>
  <sheetData>
    <row r="1" spans="1:5" x14ac:dyDescent="0.2">
      <c r="A1" s="43" t="s">
        <v>26</v>
      </c>
      <c r="B1" s="43"/>
      <c r="C1" s="43"/>
      <c r="D1" s="43"/>
      <c r="E1" s="43"/>
    </row>
    <row r="2" spans="1:5" ht="12" customHeight="1" x14ac:dyDescent="0.2">
      <c r="A2" s="1" t="s">
        <v>0</v>
      </c>
      <c r="B2" s="2" t="s">
        <v>1</v>
      </c>
      <c r="C2" s="2" t="s">
        <v>2</v>
      </c>
      <c r="D2" s="2" t="s">
        <v>3</v>
      </c>
      <c r="E2" s="3" t="s">
        <v>4</v>
      </c>
    </row>
    <row r="3" spans="1:5" ht="3" customHeight="1" x14ac:dyDescent="0.2">
      <c r="A3" s="1"/>
      <c r="B3" s="2"/>
      <c r="C3" s="2"/>
      <c r="D3" s="2"/>
      <c r="E3" s="3"/>
    </row>
    <row r="4" spans="1:5" ht="12" customHeight="1" x14ac:dyDescent="0.2">
      <c r="A4" s="4">
        <v>1</v>
      </c>
      <c r="B4" s="5">
        <v>0.45</v>
      </c>
      <c r="C4" s="5">
        <v>5.4</v>
      </c>
      <c r="D4" s="5">
        <v>1.75</v>
      </c>
      <c r="E4" s="6">
        <f t="shared" ref="E4:E7" si="0">PRODUCT(B4,C4*D4)</f>
        <v>4.2525000000000004</v>
      </c>
    </row>
    <row r="5" spans="1:5" ht="12" customHeight="1" x14ac:dyDescent="0.2">
      <c r="A5" s="4">
        <f t="shared" ref="A5:A10" si="1">A4+1</f>
        <v>2</v>
      </c>
      <c r="B5" s="5">
        <v>0.45</v>
      </c>
      <c r="C5" s="5">
        <v>4.9000000000000004</v>
      </c>
      <c r="D5" s="5">
        <v>1.75</v>
      </c>
      <c r="E5" s="6">
        <f t="shared" si="0"/>
        <v>3.8587500000000006</v>
      </c>
    </row>
    <row r="6" spans="1:5" ht="12" customHeight="1" x14ac:dyDescent="0.2">
      <c r="A6" s="4">
        <f t="shared" si="1"/>
        <v>3</v>
      </c>
      <c r="B6" s="5">
        <v>0.45</v>
      </c>
      <c r="C6" s="5">
        <v>5.4</v>
      </c>
      <c r="D6" s="5">
        <v>1.75</v>
      </c>
      <c r="E6" s="6">
        <f t="shared" si="0"/>
        <v>4.2525000000000004</v>
      </c>
    </row>
    <row r="7" spans="1:5" ht="12" customHeight="1" x14ac:dyDescent="0.2">
      <c r="A7" s="4">
        <f t="shared" si="1"/>
        <v>4</v>
      </c>
      <c r="B7" s="5">
        <v>0.45</v>
      </c>
      <c r="C7" s="5">
        <v>4.9000000000000004</v>
      </c>
      <c r="D7" s="5">
        <v>1.75</v>
      </c>
      <c r="E7" s="6">
        <f t="shared" si="0"/>
        <v>3.8587500000000006</v>
      </c>
    </row>
    <row r="8" spans="1:5" ht="12" customHeight="1" x14ac:dyDescent="0.2">
      <c r="A8" s="4">
        <f t="shared" si="1"/>
        <v>5</v>
      </c>
      <c r="B8" s="5">
        <v>0.45</v>
      </c>
      <c r="C8" s="5">
        <v>1.75</v>
      </c>
      <c r="D8" s="5">
        <v>1.75</v>
      </c>
      <c r="E8" s="6">
        <f t="shared" ref="E8:E10" si="2">PRODUCT(B8,C8*D8)</f>
        <v>1.378125</v>
      </c>
    </row>
    <row r="9" spans="1:5" ht="12" customHeight="1" x14ac:dyDescent="0.2">
      <c r="A9" s="4">
        <f t="shared" si="1"/>
        <v>6</v>
      </c>
      <c r="B9" s="5">
        <v>0.45</v>
      </c>
      <c r="C9" s="5">
        <v>3.18</v>
      </c>
      <c r="D9" s="5">
        <v>1.75</v>
      </c>
      <c r="E9" s="6">
        <f t="shared" si="2"/>
        <v>2.5042500000000003</v>
      </c>
    </row>
    <row r="10" spans="1:5" ht="12" customHeight="1" x14ac:dyDescent="0.2">
      <c r="A10" s="4">
        <f t="shared" si="1"/>
        <v>7</v>
      </c>
      <c r="B10" s="5">
        <v>0.45</v>
      </c>
      <c r="C10" s="5">
        <v>3.18</v>
      </c>
      <c r="D10" s="5">
        <v>1.75</v>
      </c>
      <c r="E10" s="6">
        <f t="shared" si="2"/>
        <v>2.5042500000000003</v>
      </c>
    </row>
    <row r="11" spans="1:5" ht="12" customHeight="1" thickBot="1" x14ac:dyDescent="0.25">
      <c r="A11" s="44" t="s">
        <v>5</v>
      </c>
      <c r="B11" s="44"/>
      <c r="C11" s="44"/>
      <c r="D11" s="44"/>
      <c r="E11" s="7">
        <f>E4+E5+E6+E7+E8+E9+E10</f>
        <v>22.609125000000002</v>
      </c>
    </row>
    <row r="13" spans="1:5" x14ac:dyDescent="0.2">
      <c r="A13" s="43" t="s">
        <v>39</v>
      </c>
      <c r="B13" s="43"/>
      <c r="C13" s="43"/>
      <c r="D13" s="43"/>
      <c r="E13" s="43"/>
    </row>
    <row r="14" spans="1:5" x14ac:dyDescent="0.2">
      <c r="A14" s="1" t="s">
        <v>6</v>
      </c>
      <c r="B14" s="2" t="s">
        <v>7</v>
      </c>
      <c r="C14" s="2" t="s">
        <v>8</v>
      </c>
      <c r="D14" s="2" t="s">
        <v>9</v>
      </c>
      <c r="E14" s="3" t="s">
        <v>4</v>
      </c>
    </row>
    <row r="15" spans="1:5" ht="13.5" thickBot="1" x14ac:dyDescent="0.25">
      <c r="A15" s="8" t="s">
        <v>10</v>
      </c>
      <c r="B15" s="9" t="s">
        <v>11</v>
      </c>
      <c r="C15" s="9">
        <v>31</v>
      </c>
      <c r="D15" s="9">
        <v>0.15</v>
      </c>
      <c r="E15" s="10">
        <f>C15*D15</f>
        <v>4.6499999999999995</v>
      </c>
    </row>
    <row r="16" spans="1:5" ht="13.5" thickBot="1" x14ac:dyDescent="0.25">
      <c r="A16" s="8"/>
      <c r="B16" s="9"/>
      <c r="C16" s="9"/>
      <c r="D16" s="9"/>
      <c r="E16" s="10"/>
    </row>
    <row r="17" spans="1:5" x14ac:dyDescent="0.2">
      <c r="A17" s="44" t="s">
        <v>5</v>
      </c>
      <c r="B17" s="44"/>
      <c r="C17" s="44"/>
      <c r="D17" s="44"/>
      <c r="E17" s="7">
        <f>E15</f>
        <v>4.6499999999999995</v>
      </c>
    </row>
    <row r="18" spans="1:5" x14ac:dyDescent="0.2">
      <c r="A18" s="11"/>
      <c r="B18" s="11"/>
      <c r="C18" s="11"/>
      <c r="D18" s="11"/>
      <c r="E18" s="12"/>
    </row>
    <row r="19" spans="1:5" x14ac:dyDescent="0.2">
      <c r="A19" s="45" t="s">
        <v>12</v>
      </c>
      <c r="B19" s="45"/>
      <c r="C19" s="45"/>
      <c r="D19" s="45"/>
      <c r="E19" s="13">
        <f>E11+E17</f>
        <v>27.259125000000001</v>
      </c>
    </row>
    <row r="21" spans="1:5" x14ac:dyDescent="0.2">
      <c r="A21" t="s">
        <v>37</v>
      </c>
    </row>
    <row r="22" spans="1:5" x14ac:dyDescent="0.2">
      <c r="A22" t="s">
        <v>38</v>
      </c>
    </row>
  </sheetData>
  <mergeCells count="5">
    <mergeCell ref="A1:E1"/>
    <mergeCell ref="A11:D11"/>
    <mergeCell ref="A13:E13"/>
    <mergeCell ref="A17:D17"/>
    <mergeCell ref="A19:D19"/>
  </mergeCells>
  <pageMargins left="0.78749999999999998" right="0.78749999999999998" top="0.98472222222222205" bottom="0.98402777777777795" header="0.49236111111111103" footer="0.51180555555555496"/>
  <pageSetup paperSize="9" firstPageNumber="0" orientation="portrait" horizontalDpi="300" verticalDpi="300"/>
  <headerFooter>
    <oddHeader>&amp;RRD Krmelovi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5"/>
  <sheetViews>
    <sheetView tabSelected="1" zoomScale="130" zoomScaleNormal="130" workbookViewId="0">
      <selection activeCell="I25" sqref="A1:I25"/>
    </sheetView>
  </sheetViews>
  <sheetFormatPr defaultColWidth="8.7109375" defaultRowHeight="12.75" x14ac:dyDescent="0.2"/>
  <cols>
    <col min="1" max="1" width="9.28515625" customWidth="1"/>
    <col min="2" max="2" width="22.28515625" customWidth="1"/>
    <col min="3" max="4" width="5.7109375" customWidth="1"/>
    <col min="5" max="6" width="7.28515625" customWidth="1"/>
    <col min="7" max="7" width="5.7109375" customWidth="1"/>
    <col min="8" max="8" width="9.28515625" customWidth="1"/>
    <col min="9" max="9" width="12.5703125" customWidth="1"/>
  </cols>
  <sheetData>
    <row r="1" spans="1:9" ht="16.5" thickBot="1" x14ac:dyDescent="0.25">
      <c r="A1" s="54" t="s">
        <v>14</v>
      </c>
      <c r="B1" s="55"/>
      <c r="C1" s="55"/>
      <c r="D1" s="55"/>
      <c r="E1" s="55"/>
      <c r="F1" s="55"/>
      <c r="G1" s="55"/>
      <c r="H1" s="55"/>
      <c r="I1" s="56"/>
    </row>
    <row r="2" spans="1:9" ht="34.5" thickBot="1" x14ac:dyDescent="0.25">
      <c r="A2" s="14" t="s">
        <v>6</v>
      </c>
      <c r="B2" s="23" t="s">
        <v>15</v>
      </c>
      <c r="C2" s="46" t="s">
        <v>16</v>
      </c>
      <c r="D2" s="46"/>
      <c r="E2" s="23" t="s">
        <v>17</v>
      </c>
      <c r="F2" s="23" t="s">
        <v>18</v>
      </c>
      <c r="G2" s="23" t="s">
        <v>19</v>
      </c>
      <c r="H2" s="23" t="s">
        <v>20</v>
      </c>
      <c r="I2" s="15" t="s">
        <v>21</v>
      </c>
    </row>
    <row r="3" spans="1:9" ht="13.5" thickBot="1" x14ac:dyDescent="0.25">
      <c r="A3" s="57"/>
      <c r="B3" s="58"/>
      <c r="C3" s="58"/>
      <c r="D3" s="58"/>
      <c r="E3" s="58"/>
      <c r="F3" s="58"/>
      <c r="G3" s="58"/>
      <c r="H3" s="58"/>
      <c r="I3" s="59"/>
    </row>
    <row r="4" spans="1:9" ht="13.5" thickBot="1" x14ac:dyDescent="0.25">
      <c r="A4" s="16">
        <v>1</v>
      </c>
      <c r="B4" s="17" t="s">
        <v>40</v>
      </c>
      <c r="C4" s="17">
        <v>0.15</v>
      </c>
      <c r="D4" s="17">
        <v>0.15</v>
      </c>
      <c r="E4" s="24">
        <v>2.6869999999999998</v>
      </c>
      <c r="F4" s="25">
        <f t="shared" ref="F4:F10" si="0">E4*1.05</f>
        <v>2.8213499999999998</v>
      </c>
      <c r="G4" s="17">
        <v>1</v>
      </c>
      <c r="H4" s="25">
        <f t="shared" ref="H4:H10" si="1">PRODUCT(F4,G4)</f>
        <v>2.8213499999999998</v>
      </c>
      <c r="I4" s="26">
        <f t="shared" ref="I4:I10" si="2">PRODUCT(C4,D4,H4)</f>
        <v>6.3480374999999992E-2</v>
      </c>
    </row>
    <row r="5" spans="1:9" ht="13.5" thickBot="1" x14ac:dyDescent="0.25">
      <c r="A5" s="16">
        <v>2</v>
      </c>
      <c r="B5" s="17" t="s">
        <v>41</v>
      </c>
      <c r="C5" s="17">
        <v>0.15</v>
      </c>
      <c r="D5" s="17">
        <v>0.15</v>
      </c>
      <c r="E5" s="24">
        <v>5.2069999999999999</v>
      </c>
      <c r="F5" s="25">
        <f t="shared" si="0"/>
        <v>5.4673499999999997</v>
      </c>
      <c r="G5" s="17">
        <v>1</v>
      </c>
      <c r="H5" s="25">
        <f t="shared" si="1"/>
        <v>5.4673499999999997</v>
      </c>
      <c r="I5" s="26">
        <f t="shared" si="2"/>
        <v>0.12301537499999998</v>
      </c>
    </row>
    <row r="6" spans="1:9" ht="13.5" thickBot="1" x14ac:dyDescent="0.25">
      <c r="A6" s="16">
        <v>3</v>
      </c>
      <c r="B6" s="17" t="s">
        <v>22</v>
      </c>
      <c r="C6" s="17">
        <v>0.15</v>
      </c>
      <c r="D6" s="17">
        <v>0.15</v>
      </c>
      <c r="E6" s="24">
        <v>5.3250000000000002</v>
      </c>
      <c r="F6" s="25">
        <f t="shared" ref="F6:F10" si="3">E6*1.05</f>
        <v>5.5912500000000005</v>
      </c>
      <c r="G6" s="17">
        <v>2</v>
      </c>
      <c r="H6" s="25">
        <f t="shared" ref="H6:H10" si="4">PRODUCT(F6,G6)</f>
        <v>11.182500000000001</v>
      </c>
      <c r="I6" s="26">
        <f t="shared" ref="I6:I10" si="5">PRODUCT(C6,D6,H6)</f>
        <v>0.25160625000000003</v>
      </c>
    </row>
    <row r="7" spans="1:9" ht="13.5" thickBot="1" x14ac:dyDescent="0.25">
      <c r="A7" s="16">
        <v>4</v>
      </c>
      <c r="B7" s="17" t="s">
        <v>22</v>
      </c>
      <c r="C7" s="17">
        <v>0.15</v>
      </c>
      <c r="D7" s="17">
        <v>0.15</v>
      </c>
      <c r="E7" s="24">
        <v>5.55</v>
      </c>
      <c r="F7" s="25">
        <f t="shared" si="3"/>
        <v>5.8274999999999997</v>
      </c>
      <c r="G7" s="17">
        <v>1</v>
      </c>
      <c r="H7" s="25">
        <f t="shared" si="4"/>
        <v>5.8274999999999997</v>
      </c>
      <c r="I7" s="26">
        <f t="shared" si="5"/>
        <v>0.13111874999999998</v>
      </c>
    </row>
    <row r="8" spans="1:9" ht="13.5" thickBot="1" x14ac:dyDescent="0.25">
      <c r="A8" s="16">
        <v>5</v>
      </c>
      <c r="B8" s="17" t="s">
        <v>23</v>
      </c>
      <c r="C8" s="17">
        <v>0.12</v>
      </c>
      <c r="D8" s="17">
        <v>0.16</v>
      </c>
      <c r="E8" s="24">
        <v>4.4000000000000004</v>
      </c>
      <c r="F8" s="25">
        <f t="shared" si="3"/>
        <v>4.620000000000001</v>
      </c>
      <c r="G8" s="17">
        <v>18</v>
      </c>
      <c r="H8" s="25">
        <f t="shared" si="4"/>
        <v>83.160000000000025</v>
      </c>
      <c r="I8" s="26">
        <f t="shared" si="5"/>
        <v>1.5966720000000003</v>
      </c>
    </row>
    <row r="9" spans="1:9" ht="13.5" thickBot="1" x14ac:dyDescent="0.25">
      <c r="A9" s="16">
        <v>6</v>
      </c>
      <c r="B9" s="17" t="s">
        <v>23</v>
      </c>
      <c r="C9" s="17">
        <v>0.12</v>
      </c>
      <c r="D9" s="17">
        <v>0.16</v>
      </c>
      <c r="E9" s="24">
        <v>3.9</v>
      </c>
      <c r="F9" s="25">
        <f t="shared" si="3"/>
        <v>4.0949999999999998</v>
      </c>
      <c r="G9" s="17">
        <v>7</v>
      </c>
      <c r="H9" s="25">
        <f t="shared" si="4"/>
        <v>28.664999999999999</v>
      </c>
      <c r="I9" s="26">
        <f t="shared" si="5"/>
        <v>0.55036799999999997</v>
      </c>
    </row>
    <row r="10" spans="1:9" x14ac:dyDescent="0.2">
      <c r="A10" s="16">
        <v>7</v>
      </c>
      <c r="B10" s="17" t="s">
        <v>42</v>
      </c>
      <c r="C10" s="17">
        <v>0.12</v>
      </c>
      <c r="D10" s="17">
        <v>0.16</v>
      </c>
      <c r="E10" s="24">
        <v>5.9</v>
      </c>
      <c r="F10" s="25">
        <f t="shared" si="0"/>
        <v>6.1950000000000003</v>
      </c>
      <c r="G10" s="17">
        <v>3</v>
      </c>
      <c r="H10" s="25">
        <f t="shared" si="1"/>
        <v>18.585000000000001</v>
      </c>
      <c r="I10" s="26">
        <f t="shared" si="2"/>
        <v>0.35683199999999998</v>
      </c>
    </row>
    <row r="11" spans="1:9" ht="13.5" thickBot="1" x14ac:dyDescent="0.25">
      <c r="A11" s="57"/>
      <c r="B11" s="58"/>
      <c r="C11" s="58"/>
      <c r="D11" s="58"/>
      <c r="E11" s="58"/>
      <c r="F11" s="58"/>
      <c r="G11" s="58"/>
      <c r="H11" s="58"/>
      <c r="I11" s="59"/>
    </row>
    <row r="12" spans="1:9" ht="13.5" thickBot="1" x14ac:dyDescent="0.25">
      <c r="A12" s="19" t="s">
        <v>24</v>
      </c>
      <c r="B12" s="20"/>
      <c r="C12" s="21" t="s">
        <v>13</v>
      </c>
      <c r="D12" s="60"/>
      <c r="E12" s="60"/>
      <c r="F12" s="60"/>
      <c r="G12" s="60"/>
      <c r="H12" s="60"/>
      <c r="I12" s="30">
        <f>SUM(I4:I10)</f>
        <v>3.0730927499999998</v>
      </c>
    </row>
    <row r="13" spans="1:9" ht="13.5" thickBot="1" x14ac:dyDescent="0.25"/>
    <row r="14" spans="1:9" ht="34.5" thickBot="1" x14ac:dyDescent="0.25">
      <c r="A14" s="14" t="s">
        <v>6</v>
      </c>
      <c r="B14" s="23" t="s">
        <v>15</v>
      </c>
      <c r="C14" s="46" t="s">
        <v>16</v>
      </c>
      <c r="D14" s="46"/>
      <c r="E14" s="23" t="s">
        <v>17</v>
      </c>
      <c r="F14" s="23" t="s">
        <v>28</v>
      </c>
      <c r="G14" s="23" t="s">
        <v>29</v>
      </c>
      <c r="H14" s="23" t="s">
        <v>30</v>
      </c>
      <c r="I14" s="15"/>
    </row>
    <row r="15" spans="1:9" x14ac:dyDescent="0.2">
      <c r="A15" s="57"/>
      <c r="B15" s="58"/>
      <c r="C15" s="58"/>
      <c r="D15" s="58"/>
      <c r="E15" s="58"/>
      <c r="F15" s="58"/>
      <c r="G15" s="58"/>
      <c r="H15" s="58"/>
      <c r="I15" s="59"/>
    </row>
    <row r="16" spans="1:9" x14ac:dyDescent="0.2">
      <c r="A16" s="22">
        <v>28</v>
      </c>
      <c r="B16" s="18" t="s">
        <v>25</v>
      </c>
      <c r="C16" s="18"/>
      <c r="D16" s="18"/>
      <c r="E16" s="27"/>
      <c r="F16" s="28"/>
      <c r="G16" s="18"/>
      <c r="H16" s="28"/>
      <c r="I16" s="29" t="s">
        <v>36</v>
      </c>
    </row>
    <row r="17" spans="1:9" x14ac:dyDescent="0.2">
      <c r="A17" s="22">
        <v>29</v>
      </c>
      <c r="B17" s="18" t="s">
        <v>34</v>
      </c>
      <c r="C17" s="18"/>
      <c r="D17" s="18"/>
      <c r="E17" s="27"/>
      <c r="F17" s="28"/>
      <c r="G17" s="18"/>
      <c r="H17" s="28"/>
      <c r="I17" s="29" t="s">
        <v>35</v>
      </c>
    </row>
    <row r="18" spans="1:9" ht="13.5" thickBot="1" x14ac:dyDescent="0.25"/>
    <row r="19" spans="1:9" ht="13.5" thickBot="1" x14ac:dyDescent="0.25">
      <c r="A19" s="19" t="s">
        <v>31</v>
      </c>
      <c r="B19" s="20"/>
      <c r="C19" s="21" t="s">
        <v>13</v>
      </c>
      <c r="D19" s="60"/>
      <c r="E19" s="60"/>
      <c r="F19" s="60"/>
      <c r="G19" s="60"/>
      <c r="H19" s="60"/>
      <c r="I19" s="30">
        <f>I12</f>
        <v>3.0730927499999998</v>
      </c>
    </row>
    <row r="21" spans="1:9" ht="13.5" thickBot="1" x14ac:dyDescent="0.25">
      <c r="F21" s="31"/>
    </row>
    <row r="22" spans="1:9" ht="23.25" thickBot="1" x14ac:dyDescent="0.25">
      <c r="A22" s="14" t="s">
        <v>6</v>
      </c>
      <c r="B22" s="23" t="s">
        <v>15</v>
      </c>
      <c r="C22" s="46" t="s">
        <v>32</v>
      </c>
      <c r="D22" s="46"/>
      <c r="E22" s="32" t="s">
        <v>8</v>
      </c>
      <c r="F22" s="33"/>
      <c r="G22" s="33"/>
      <c r="H22" s="33"/>
      <c r="I22" s="34"/>
    </row>
    <row r="23" spans="1:9" x14ac:dyDescent="0.2">
      <c r="A23" s="16">
        <v>30</v>
      </c>
      <c r="B23" s="17" t="s">
        <v>27</v>
      </c>
      <c r="C23" s="47"/>
      <c r="D23" s="48"/>
      <c r="E23" s="48"/>
      <c r="F23" s="48"/>
      <c r="G23" s="48"/>
      <c r="H23" s="49"/>
      <c r="I23" s="26">
        <v>0.5</v>
      </c>
    </row>
    <row r="24" spans="1:9" x14ac:dyDescent="0.2">
      <c r="A24" s="22">
        <v>31</v>
      </c>
      <c r="B24" s="35" t="s">
        <v>33</v>
      </c>
      <c r="C24" s="50">
        <v>1.9E-2</v>
      </c>
      <c r="D24" s="51"/>
      <c r="E24" s="36">
        <v>60</v>
      </c>
      <c r="F24" s="28"/>
      <c r="G24" s="18"/>
      <c r="H24" s="28"/>
      <c r="I24" s="29"/>
    </row>
    <row r="25" spans="1:9" ht="13.5" thickBot="1" x14ac:dyDescent="0.25">
      <c r="A25" s="37"/>
      <c r="B25" s="38"/>
      <c r="C25" s="52"/>
      <c r="D25" s="53"/>
      <c r="E25" s="39"/>
      <c r="F25" s="40"/>
      <c r="G25" s="41"/>
      <c r="H25" s="40"/>
      <c r="I25" s="42"/>
    </row>
  </sheetData>
  <mergeCells count="12">
    <mergeCell ref="C22:D22"/>
    <mergeCell ref="C23:H23"/>
    <mergeCell ref="C24:D24"/>
    <mergeCell ref="C25:D25"/>
    <mergeCell ref="A1:I1"/>
    <mergeCell ref="C2:D2"/>
    <mergeCell ref="A3:I3"/>
    <mergeCell ref="A11:I11"/>
    <mergeCell ref="D12:H12"/>
    <mergeCell ref="C14:D14"/>
    <mergeCell ref="A15:I15"/>
    <mergeCell ref="D19:H19"/>
  </mergeCells>
  <pageMargins left="0.78749999999999998" right="0.78749999999999998" top="0.98472222222222205" bottom="0.98402777777777795" header="0.49236111111111103" footer="0.51180555555555496"/>
  <pageSetup paperSize="9" firstPageNumber="0" orientation="portrait" horizontalDpi="300" verticalDpi="300" r:id="rId1"/>
  <headerFooter>
    <oddHeader>&amp;RRD Krmelovi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Výpis beton 1.NP</vt:lpstr>
      <vt:lpstr>Výpis řeziva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matejicek</dc:creator>
  <dc:description/>
  <cp:lastModifiedBy>Martin Hübschman</cp:lastModifiedBy>
  <cp:revision>2</cp:revision>
  <cp:lastPrinted>2008-05-05T06:53:01Z</cp:lastPrinted>
  <dcterms:created xsi:type="dcterms:W3CDTF">2007-08-29T16:50:35Z</dcterms:created>
  <dcterms:modified xsi:type="dcterms:W3CDTF">2023-11-22T09:26:22Z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