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Pol'!$A$1:$Y$290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/>
  <c r="I59"/>
  <c r="I58"/>
  <c r="I57"/>
  <c r="I56"/>
  <c r="I55"/>
  <c r="I54"/>
  <c r="I53"/>
  <c r="I17" s="1"/>
  <c r="I52"/>
  <c r="G41"/>
  <c r="F41"/>
  <c r="G40"/>
  <c r="H40" s="1"/>
  <c r="I40" s="1"/>
  <c r="F40"/>
  <c r="G39"/>
  <c r="G42" s="1"/>
  <c r="G25" s="1"/>
  <c r="A25" s="1"/>
  <c r="F39"/>
  <c r="F42" s="1"/>
  <c r="G280" i="12"/>
  <c r="BA168"/>
  <c r="BA162"/>
  <c r="G8"/>
  <c r="G9"/>
  <c r="I9"/>
  <c r="I8" s="1"/>
  <c r="K9"/>
  <c r="M9"/>
  <c r="O9"/>
  <c r="Q9"/>
  <c r="Q8" s="1"/>
  <c r="V9"/>
  <c r="G37"/>
  <c r="M37" s="1"/>
  <c r="I37"/>
  <c r="K37"/>
  <c r="K8" s="1"/>
  <c r="O37"/>
  <c r="O8" s="1"/>
  <c r="Q37"/>
  <c r="V37"/>
  <c r="V8" s="1"/>
  <c r="G40"/>
  <c r="I40"/>
  <c r="K40"/>
  <c r="M40"/>
  <c r="O40"/>
  <c r="Q40"/>
  <c r="V40"/>
  <c r="G50"/>
  <c r="M50" s="1"/>
  <c r="I50"/>
  <c r="K50"/>
  <c r="O50"/>
  <c r="Q50"/>
  <c r="V50"/>
  <c r="G56"/>
  <c r="I56"/>
  <c r="K56"/>
  <c r="M56"/>
  <c r="O56"/>
  <c r="Q56"/>
  <c r="V56"/>
  <c r="G62"/>
  <c r="M62" s="1"/>
  <c r="I62"/>
  <c r="K62"/>
  <c r="O62"/>
  <c r="Q62"/>
  <c r="V62"/>
  <c r="G65"/>
  <c r="I65"/>
  <c r="K65"/>
  <c r="M65"/>
  <c r="O65"/>
  <c r="Q65"/>
  <c r="V65"/>
  <c r="G69"/>
  <c r="M69" s="1"/>
  <c r="I69"/>
  <c r="K69"/>
  <c r="O69"/>
  <c r="Q69"/>
  <c r="V69"/>
  <c r="G73"/>
  <c r="G72" s="1"/>
  <c r="I73"/>
  <c r="K73"/>
  <c r="K72" s="1"/>
  <c r="O73"/>
  <c r="O72" s="1"/>
  <c r="Q73"/>
  <c r="V73"/>
  <c r="V72" s="1"/>
  <c r="G79"/>
  <c r="I79"/>
  <c r="I72" s="1"/>
  <c r="K79"/>
  <c r="M79"/>
  <c r="O79"/>
  <c r="Q79"/>
  <c r="Q72" s="1"/>
  <c r="V79"/>
  <c r="G86"/>
  <c r="I86"/>
  <c r="I85" s="1"/>
  <c r="K86"/>
  <c r="M86"/>
  <c r="O86"/>
  <c r="Q86"/>
  <c r="Q85" s="1"/>
  <c r="V86"/>
  <c r="G92"/>
  <c r="M92" s="1"/>
  <c r="I92"/>
  <c r="K92"/>
  <c r="K85" s="1"/>
  <c r="O92"/>
  <c r="O85" s="1"/>
  <c r="Q92"/>
  <c r="V92"/>
  <c r="V85" s="1"/>
  <c r="I98"/>
  <c r="Q98"/>
  <c r="G99"/>
  <c r="G98" s="1"/>
  <c r="I99"/>
  <c r="K99"/>
  <c r="K98" s="1"/>
  <c r="O99"/>
  <c r="O98" s="1"/>
  <c r="Q99"/>
  <c r="V99"/>
  <c r="V98" s="1"/>
  <c r="I102"/>
  <c r="Q102"/>
  <c r="G103"/>
  <c r="G102" s="1"/>
  <c r="I103"/>
  <c r="K103"/>
  <c r="K102" s="1"/>
  <c r="O103"/>
  <c r="O102" s="1"/>
  <c r="Q103"/>
  <c r="V103"/>
  <c r="V102" s="1"/>
  <c r="G107"/>
  <c r="G106" s="1"/>
  <c r="I107"/>
  <c r="K107"/>
  <c r="K106" s="1"/>
  <c r="O107"/>
  <c r="O106" s="1"/>
  <c r="Q107"/>
  <c r="V107"/>
  <c r="V106" s="1"/>
  <c r="G114"/>
  <c r="I114"/>
  <c r="I106" s="1"/>
  <c r="K114"/>
  <c r="M114"/>
  <c r="O114"/>
  <c r="Q114"/>
  <c r="Q106" s="1"/>
  <c r="V114"/>
  <c r="G120"/>
  <c r="M120" s="1"/>
  <c r="I120"/>
  <c r="K120"/>
  <c r="O120"/>
  <c r="Q120"/>
  <c r="V120"/>
  <c r="G126"/>
  <c r="I126"/>
  <c r="K126"/>
  <c r="M126"/>
  <c r="O126"/>
  <c r="Q126"/>
  <c r="V126"/>
  <c r="G130"/>
  <c r="M130" s="1"/>
  <c r="I130"/>
  <c r="K130"/>
  <c r="O130"/>
  <c r="Q130"/>
  <c r="V130"/>
  <c r="G135"/>
  <c r="G134" s="1"/>
  <c r="I135"/>
  <c r="K135"/>
  <c r="K134" s="1"/>
  <c r="O135"/>
  <c r="O134" s="1"/>
  <c r="Q135"/>
  <c r="V135"/>
  <c r="V134" s="1"/>
  <c r="G138"/>
  <c r="I138"/>
  <c r="I134" s="1"/>
  <c r="K138"/>
  <c r="M138"/>
  <c r="O138"/>
  <c r="Q138"/>
  <c r="Q134" s="1"/>
  <c r="V138"/>
  <c r="G141"/>
  <c r="M141" s="1"/>
  <c r="I141"/>
  <c r="K141"/>
  <c r="O141"/>
  <c r="Q141"/>
  <c r="V141"/>
  <c r="G144"/>
  <c r="I144"/>
  <c r="K144"/>
  <c r="M144"/>
  <c r="O144"/>
  <c r="Q144"/>
  <c r="V144"/>
  <c r="G147"/>
  <c r="M147" s="1"/>
  <c r="I147"/>
  <c r="K147"/>
  <c r="O147"/>
  <c r="Q147"/>
  <c r="V147"/>
  <c r="G151"/>
  <c r="I151"/>
  <c r="K151"/>
  <c r="M151"/>
  <c r="O151"/>
  <c r="Q151"/>
  <c r="V151"/>
  <c r="G155"/>
  <c r="M155" s="1"/>
  <c r="I155"/>
  <c r="K155"/>
  <c r="O155"/>
  <c r="Q155"/>
  <c r="V155"/>
  <c r="G158"/>
  <c r="I158"/>
  <c r="K158"/>
  <c r="M158"/>
  <c r="O158"/>
  <c r="Q158"/>
  <c r="V158"/>
  <c r="G161"/>
  <c r="I161"/>
  <c r="I160" s="1"/>
  <c r="K161"/>
  <c r="M161"/>
  <c r="O161"/>
  <c r="Q161"/>
  <c r="Q160" s="1"/>
  <c r="V161"/>
  <c r="G167"/>
  <c r="M167" s="1"/>
  <c r="I167"/>
  <c r="K167"/>
  <c r="K160" s="1"/>
  <c r="O167"/>
  <c r="O160" s="1"/>
  <c r="Q167"/>
  <c r="V167"/>
  <c r="V160" s="1"/>
  <c r="G173"/>
  <c r="I173"/>
  <c r="K173"/>
  <c r="M173"/>
  <c r="O173"/>
  <c r="Q173"/>
  <c r="V173"/>
  <c r="G184"/>
  <c r="M184" s="1"/>
  <c r="I184"/>
  <c r="K184"/>
  <c r="O184"/>
  <c r="Q184"/>
  <c r="V184"/>
  <c r="G204"/>
  <c r="I204"/>
  <c r="K204"/>
  <c r="M204"/>
  <c r="O204"/>
  <c r="Q204"/>
  <c r="V204"/>
  <c r="G223"/>
  <c r="M223" s="1"/>
  <c r="I223"/>
  <c r="K223"/>
  <c r="O223"/>
  <c r="Q223"/>
  <c r="V223"/>
  <c r="G244"/>
  <c r="I244"/>
  <c r="K244"/>
  <c r="M244"/>
  <c r="O244"/>
  <c r="Q244"/>
  <c r="V244"/>
  <c r="G248"/>
  <c r="M248" s="1"/>
  <c r="I248"/>
  <c r="K248"/>
  <c r="O248"/>
  <c r="Q248"/>
  <c r="V248"/>
  <c r="G252"/>
  <c r="I252"/>
  <c r="K252"/>
  <c r="M252"/>
  <c r="O252"/>
  <c r="Q252"/>
  <c r="V252"/>
  <c r="G258"/>
  <c r="M258" s="1"/>
  <c r="I258"/>
  <c r="K258"/>
  <c r="O258"/>
  <c r="Q258"/>
  <c r="V258"/>
  <c r="G262"/>
  <c r="I262"/>
  <c r="K262"/>
  <c r="M262"/>
  <c r="O262"/>
  <c r="Q262"/>
  <c r="V262"/>
  <c r="G267"/>
  <c r="M267" s="1"/>
  <c r="I267"/>
  <c r="K267"/>
  <c r="O267"/>
  <c r="Q267"/>
  <c r="V267"/>
  <c r="G270"/>
  <c r="I270"/>
  <c r="K270"/>
  <c r="M270"/>
  <c r="O270"/>
  <c r="Q270"/>
  <c r="V270"/>
  <c r="G274"/>
  <c r="I274"/>
  <c r="I273" s="1"/>
  <c r="K274"/>
  <c r="M274"/>
  <c r="O274"/>
  <c r="Q274"/>
  <c r="Q273" s="1"/>
  <c r="V274"/>
  <c r="G277"/>
  <c r="M277" s="1"/>
  <c r="I277"/>
  <c r="K277"/>
  <c r="K273" s="1"/>
  <c r="O277"/>
  <c r="O273" s="1"/>
  <c r="Q277"/>
  <c r="V277"/>
  <c r="V273" s="1"/>
  <c r="AE280"/>
  <c r="AF280"/>
  <c r="I20" i="1"/>
  <c r="I19"/>
  <c r="I18"/>
  <c r="I16"/>
  <c r="I61" l="1"/>
  <c r="J60" s="1"/>
  <c r="J55"/>
  <c r="J59"/>
  <c r="H41"/>
  <c r="I41" s="1"/>
  <c r="A26"/>
  <c r="G26"/>
  <c r="G28"/>
  <c r="G23"/>
  <c r="H39"/>
  <c r="H42" s="1"/>
  <c r="M273" i="12"/>
  <c r="M85"/>
  <c r="M160"/>
  <c r="M8"/>
  <c r="G273"/>
  <c r="G160"/>
  <c r="G85"/>
  <c r="M135"/>
  <c r="M134" s="1"/>
  <c r="M107"/>
  <c r="M106" s="1"/>
  <c r="M103"/>
  <c r="M102" s="1"/>
  <c r="M99"/>
  <c r="M98" s="1"/>
  <c r="M73"/>
  <c r="M72" s="1"/>
  <c r="I21" i="1"/>
  <c r="J28"/>
  <c r="J26"/>
  <c r="G38"/>
  <c r="F38"/>
  <c r="J23"/>
  <c r="J24"/>
  <c r="J25"/>
  <c r="J27"/>
  <c r="E24"/>
  <c r="E26"/>
  <c r="J57" l="1"/>
  <c r="J53"/>
  <c r="J58"/>
  <c r="J61" s="1"/>
  <c r="J56"/>
  <c r="J54"/>
  <c r="J52"/>
  <c r="A23"/>
  <c r="I39"/>
  <c r="I42" s="1"/>
  <c r="J41" s="1"/>
  <c r="J40" l="1"/>
  <c r="A24"/>
  <c r="G24"/>
  <c r="A27" s="1"/>
  <c r="J39"/>
  <c r="J42" s="1"/>
  <c r="G29" l="1"/>
  <c r="G27" s="1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<sst xmlns="http://schemas.openxmlformats.org/spreadsheetml/2006/main" count="976" uniqueCount="364">
  <si>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</si>
  <si>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</si>
  <si>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</si>
  <si>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</si>
  <si>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</si>
  <si>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</si>
  <si>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</si>
  <si>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</si>
  <si>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</si>
  <si>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</si>
  <si>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</si>
  <si>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</si>
  <si>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</si>
  <si>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</si>
  <si>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</si>
  <si>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</si>
  <si>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</si>
  <si>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</si>
  <si>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</si>
  <si>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</si>
  <si>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</si>
  <si>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</si>
  <si>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</si>
  <si>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</si>
  <si>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</si>
  <si>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</si>
  <si>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</si>
  <si>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</si>
  <si>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</si>
  <si>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</si>
  <si>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</si>
  <si>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</si>
  <si>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</si>
  <si>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</si>
  <si>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</si>
  <si>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</si>
  <si>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</si>
  <si>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</si>
  <si>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</si>
  <si>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</si>
  <si>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</si>
  <si>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</si>
  <si>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</si>
  <si>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</si>
  <si>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Odstranění tělocvičny Vokolkova u ZŠ Vrchlického 630/5 na p.p.šč. 786, k.ú. Děčín</t>
  </si>
  <si>
    <t>SO 01</t>
  </si>
  <si>
    <t>Objekt:</t>
  </si>
  <si>
    <t>Rozpočet:</t>
  </si>
  <si>
    <t>Ing. Jiří Marek</t>
  </si>
  <si>
    <t>0092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</si>
  <si>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</si>
  <si>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</si>
  <si>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</si>
  <si>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</si>
  <si>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</si>
  <si>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</si>
  <si>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</si>
  <si>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</si>
  <si>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</si>
  <si>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</si>
  <si>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</si>
  <si>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0092 - Odstranění tělocvičny Vokolkova u ZŠ Vrchlického 630/5 na p.p.šč. 786, k.ú. Děčín</t>
  </si>
  <si>
    <t>#POPO</t>
  </si>
  <si>
    <t>Popis objektu: SO 01 - Odstranění tělocvičny Vokolkova u ZŠ Vrchlického 630/5 na p.p.šč. 786, k.ú. Děčín</t>
  </si>
  <si>
    <t>#POPR</t>
  </si>
  <si>
    <t>Popis rozpočtu: 1 - Odstranění tělocvičny Vokolkova u ZŠ Vrchlického 630/5 na p.p.šč. 786, k.ú. Děčín</t>
  </si>
  <si>
    <t>Rekapitulace dílů</t>
  </si>
  <si>
    <t>Typ dílu</t>
  </si>
  <si>
    <t>96</t>
  </si>
  <si>
    <t>Bourání konstrukcí</t>
  </si>
  <si>
    <t>712</t>
  </si>
  <si>
    <t>Povlakové krytiny</t>
  </si>
  <si>
    <t>713</t>
  </si>
  <si>
    <t>Izolace tepelné</t>
  </si>
  <si>
    <t>733</t>
  </si>
  <si>
    <t>Rozvod potrubí</t>
  </si>
  <si>
    <t>764</t>
  </si>
  <si>
    <t>Konstrukce klempířské</t>
  </si>
  <si>
    <t>767</t>
  </si>
  <si>
    <t>Konstrukce zámečnické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</si>
  <si>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</si>
  <si>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</si>
  <si>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</si>
  <si>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</si>
  <si>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</si>
  <si>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</si>
  <si>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</si>
  <si>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</si>
  <si>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</si>
  <si>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</si>
  <si>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</si>
  <si>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</si>
  <si>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</si>
  <si>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</si>
  <si>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</si>
  <si>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</si>
  <si>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</si>
  <si>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</si>
  <si>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</si>
  <si>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</si>
  <si>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</si>
  <si>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</si>
  <si>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</si>
  <si>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</si>
  <si>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</si>
  <si>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</si>
  <si>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</si>
  <si>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</si>
  <si>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</si>
  <si>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</si>
  <si>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</si>
  <si>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</si>
  <si>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</si>
  <si>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</si>
  <si>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</si>
  <si>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962032231R00</t>
  </si>
  <si>
    <t>Bourání zdiva z cihel pálených na MVC</t>
  </si>
  <si>
    <t>m3</t>
  </si>
  <si>
    <t>RTS 24/ II</t>
  </si>
  <si>
    <t>RTS 24/ I</t>
  </si>
  <si>
    <t>Práce</t>
  </si>
  <si>
    <t>Běžná</t>
  </si>
  <si>
    <t>POL1_</t>
  </si>
  <si>
    <t xml:space="preserve">bourání zdiva(v případě obkladů, včetně obkladů) : </t>
  </si>
  <si>
    <t>VV</t>
  </si>
  <si>
    <t xml:space="preserve">výměry dle PD : </t>
  </si>
  <si>
    <t xml:space="preserve">stěna obvodová, k oválnému hřišti =71,2m2 x 0,7m tl. : </t>
  </si>
  <si>
    <t>71,2*0,7</t>
  </si>
  <si>
    <t xml:space="preserve">cihelné stěny- značení dle PD : </t>
  </si>
  <si>
    <t xml:space="preserve">a) cihelná stěna tl. 150mm, výšky 3900mm = 1,8m3 : </t>
  </si>
  <si>
    <t>1,8</t>
  </si>
  <si>
    <t xml:space="preserve">b) cihelná stěna tl. 150mm, výšky 6000mm = 5,4m3 : </t>
  </si>
  <si>
    <t>5,4</t>
  </si>
  <si>
    <t xml:space="preserve">c) cihelná stěna tl. 150mm, výšky 6000mm = 5,1m3 : </t>
  </si>
  <si>
    <t>5,1</t>
  </si>
  <si>
    <t xml:space="preserve">d) cihelná stěna tl. 150mm, výšky 3900mm = 8,7m3 : </t>
  </si>
  <si>
    <t>8,7</t>
  </si>
  <si>
    <t xml:space="preserve">e) cihelná stěna tl. 150mm, výšky 3900mm = 1,65m3 : </t>
  </si>
  <si>
    <t>1,65</t>
  </si>
  <si>
    <t xml:space="preserve">f) cihelná stěna tl. 300mm, výšky 3900mm = 20,7m3 : </t>
  </si>
  <si>
    <t>20,7</t>
  </si>
  <si>
    <t xml:space="preserve">g) cihelná stěna tl. 300mm, výšky 3900mm = 5,05m3 : </t>
  </si>
  <si>
    <t>5,05</t>
  </si>
  <si>
    <t xml:space="preserve">h) cihelná stěna tl. 150mm, výšky 3900mm = 4,1m3 : </t>
  </si>
  <si>
    <t>4,1</t>
  </si>
  <si>
    <t xml:space="preserve">i) cihelná stěna tl. 150mm, výšky 3900mm = 5,6m3 : </t>
  </si>
  <si>
    <t>5,6</t>
  </si>
  <si>
    <t xml:space="preserve">j) cihelná stěna tl. 150mm, výšky 3900mm = 1,9m3 : </t>
  </si>
  <si>
    <t>1,9</t>
  </si>
  <si>
    <t xml:space="preserve">k) cihelná stěna tl. 150mm, výšky 3900mm = 1,65m3 : </t>
  </si>
  <si>
    <t>962032631R00</t>
  </si>
  <si>
    <t>Bourání zdiva komínového z cihel na MVC</t>
  </si>
  <si>
    <t xml:space="preserve">odbourání komínového tělesa dle PD = 14,26m3 : </t>
  </si>
  <si>
    <t>14,26</t>
  </si>
  <si>
    <t>962090511R00</t>
  </si>
  <si>
    <t>Demontáž panelů stěn. sendvič.,tl. jádra do 100 mm</t>
  </si>
  <si>
    <t>m2</t>
  </si>
  <si>
    <t xml:space="preserve">demontáže opláštění haly- výměry převzaty z dokumentace : </t>
  </si>
  <si>
    <t xml:space="preserve">štítové opláštění= 184m2 : </t>
  </si>
  <si>
    <t>184</t>
  </si>
  <si>
    <t xml:space="preserve">štítové opláštění -do zahrady = 145,8m2 : </t>
  </si>
  <si>
    <t>145,8</t>
  </si>
  <si>
    <t xml:space="preserve">podélné opláštění k ZŠ Vrchlického =337,5m2 : </t>
  </si>
  <si>
    <t>337,5</t>
  </si>
  <si>
    <t xml:space="preserve">podélné opláštění k směrem k oválnému hřišti =196,8m2 : </t>
  </si>
  <si>
    <t>196,8</t>
  </si>
  <si>
    <t>963016111R00</t>
  </si>
  <si>
    <t>Demontáž podhledu SDK, kovová kce., 1xoplášť.12,5 mm</t>
  </si>
  <si>
    <t xml:space="preserve">dle skladby střechy - 1 x SDK podhled na stávajícím podhledu-kazety : </t>
  </si>
  <si>
    <t xml:space="preserve">střecha nad hlavním objektem = 792m2 : </t>
  </si>
  <si>
    <t>792</t>
  </si>
  <si>
    <t xml:space="preserve">střecha nad přilehlým objektem objektem = 391m2 : </t>
  </si>
  <si>
    <t>391</t>
  </si>
  <si>
    <t>965042141R00</t>
  </si>
  <si>
    <t>Bourání mazanin betonových tl. 10 cm, nad 4 m2</t>
  </si>
  <si>
    <t xml:space="preserve">dle skladby střechy - beton315 -50mm : </t>
  </si>
  <si>
    <t>792*0,05</t>
  </si>
  <si>
    <t>391*0,05</t>
  </si>
  <si>
    <t>966077131R00</t>
  </si>
  <si>
    <t>Odstranění doplňkových konstrukcí do 100 kg</t>
  </si>
  <si>
    <t>kus</t>
  </si>
  <si>
    <t xml:space="preserve">odstranění  20 ks kotev v ploše : </t>
  </si>
  <si>
    <t>20</t>
  </si>
  <si>
    <t>968062245R00</t>
  </si>
  <si>
    <t>Vybourání dřevěných rámů oken jednoduch. pl. 2 m2</t>
  </si>
  <si>
    <t xml:space="preserve">vybourání oken se zasklením cca 10% : </t>
  </si>
  <si>
    <t xml:space="preserve">dle PD =173,4m2 : </t>
  </si>
  <si>
    <t>173,4</t>
  </si>
  <si>
    <t>979097012R00</t>
  </si>
  <si>
    <t>Pronájem kontejneru 7 t</t>
  </si>
  <si>
    <t xml:space="preserve">den   </t>
  </si>
  <si>
    <t xml:space="preserve">předpoklad cca 90 dní : </t>
  </si>
  <si>
    <t>90</t>
  </si>
  <si>
    <t>712300831R00</t>
  </si>
  <si>
    <t>Odstranění povlakové krytiny střech do 10°, 1 vrstva</t>
  </si>
  <si>
    <t xml:space="preserve">dle skladby střechy - 1 x sklobit : </t>
  </si>
  <si>
    <t>712300832R00</t>
  </si>
  <si>
    <t>Odstranění povlakové krytiny střech do 10° , 2 vrstvy</t>
  </si>
  <si>
    <t xml:space="preserve">dle skladby střechy - 2 x IPA : </t>
  </si>
  <si>
    <t>713101121R00</t>
  </si>
  <si>
    <t>Odstranění tepelné izolace stropů a podhledů, volně uložené, z desek minerálních, tl. do 100 mm</t>
  </si>
  <si>
    <t xml:space="preserve">dle skladby střechy - 1 x čedičová vata 100 mm : </t>
  </si>
  <si>
    <t>713104211R00</t>
  </si>
  <si>
    <t>Odstranění tepelné izolace střech plochých, kotvené, z desek EPS, tl. do 100 mm</t>
  </si>
  <si>
    <t xml:space="preserve">dle skladby střechy - 1 x polsid : </t>
  </si>
  <si>
    <t>733110808R00</t>
  </si>
  <si>
    <t>Demontáž potrubí ocelového závitového do DN 32-50</t>
  </si>
  <si>
    <t>m</t>
  </si>
  <si>
    <t xml:space="preserve">trubní vedení po obvodě 2 x 150m : </t>
  </si>
  <si>
    <t>2*150</t>
  </si>
  <si>
    <t>764451804R00</t>
  </si>
  <si>
    <t>Demontáž odpadních trub čtvercových o str.do 150mm</t>
  </si>
  <si>
    <t xml:space="preserve">celkem 8 ks svodů- délka cca7,5m : </t>
  </si>
  <si>
    <t>8*7,5</t>
  </si>
  <si>
    <t>767392802R00</t>
  </si>
  <si>
    <t>Demontáž krytin střech z plechů, šroubovaných</t>
  </si>
  <si>
    <t xml:space="preserve">dle skladby střechy - stropní plechy VSŽ 130(trapéz) : </t>
  </si>
  <si>
    <t xml:space="preserve">dle skladby střechy - stropní plechy VSŽ 50(trapéz) : </t>
  </si>
  <si>
    <t>767581801R00</t>
  </si>
  <si>
    <t>Demontáž podhledů - kazet</t>
  </si>
  <si>
    <t xml:space="preserve">dle skladby střechy - 1 x kazetový podhled : </t>
  </si>
  <si>
    <t>767996805R00</t>
  </si>
  <si>
    <t>Demontáž atypických ocelových konstr. nad 500 kg</t>
  </si>
  <si>
    <t>kg</t>
  </si>
  <si>
    <t xml:space="preserve">tonáž haly je odhadem- bude upřesněno při demolici dle vážních lístků ze sběrných surovin : </t>
  </si>
  <si>
    <t xml:space="preserve">hlavní rámy-9 ks- cca 18 tun : </t>
  </si>
  <si>
    <t>18000</t>
  </si>
  <si>
    <t xml:space="preserve">příhradová střešní konstrukce- cca 15tun : </t>
  </si>
  <si>
    <t>15000</t>
  </si>
  <si>
    <t>767991912R00</t>
  </si>
  <si>
    <t>Řezání plamenem (samostatně)</t>
  </si>
  <si>
    <t xml:space="preserve">předpoklad řezání ocelových prvků konstrukce- dle potřeby a dle technologického postupu : </t>
  </si>
  <si>
    <t xml:space="preserve">výměra odhadem cca 300m : </t>
  </si>
  <si>
    <t>300</t>
  </si>
  <si>
    <t>767991921R00</t>
  </si>
  <si>
    <t>Řezání plechu tl. do 2 mm kotoučem</t>
  </si>
  <si>
    <t xml:space="preserve">předpoklad řezání plechových  prvků konstrukce- dle potřeby a dle technologického postupu : </t>
  </si>
  <si>
    <t xml:space="preserve">výměra odhadem cca 500m : </t>
  </si>
  <si>
    <t>500</t>
  </si>
  <si>
    <t>79901</t>
  </si>
  <si>
    <t>Zpracování technologického  postupu bourání haly</t>
  </si>
  <si>
    <t>kpl</t>
  </si>
  <si>
    <t>Vlastní</t>
  </si>
  <si>
    <t>Indiv</t>
  </si>
  <si>
    <t xml:space="preserve">včetně odsouhlasení investorem- popřípadě statikem : </t>
  </si>
  <si>
    <t>79902</t>
  </si>
  <si>
    <t>Zřízení a zpětné odstranění nájezdu na betonovou plochu demontované haly</t>
  </si>
  <si>
    <t xml:space="preserve">štěrkový nájezd z přilehlé komunikace - po odbourání štítu, včetně konečného odstranění nájezdu : </t>
  </si>
  <si>
    <t>79903</t>
  </si>
  <si>
    <t>Vzduchotechnika</t>
  </si>
  <si>
    <t xml:space="preserve">zřízení zabezpečení, v návaznosti na technologický postup demontáže, včetně výstražných tabulek : </t>
  </si>
  <si>
    <t>79904</t>
  </si>
  <si>
    <t>Demontáže kabeláží  a likvidace na skládce</t>
  </si>
  <si>
    <t xml:space="preserve">demontáž zbylých kabelových rozvodů : </t>
  </si>
  <si>
    <t>79905</t>
  </si>
  <si>
    <t>DIO včetně záboru veřejného prostranství</t>
  </si>
  <si>
    <t xml:space="preserve">dodavatel zajistí zpracování DIO a zábor veřejného prostranství : </t>
  </si>
  <si>
    <t xml:space="preserve">osazení dopravního značení a následné odstranění značení po demolici : </t>
  </si>
  <si>
    <t>79906</t>
  </si>
  <si>
    <t xml:space="preserve">Oplocení betonové desky po demontáži, včetně brány </t>
  </si>
  <si>
    <t xml:space="preserve">dodavatel zabezpečí elrozvaděč a vodoměrnou šachtu proti poškození : </t>
  </si>
  <si>
    <t xml:space="preserve">elrozvaděč a vodoměrná šachta zůstanou zachovány : </t>
  </si>
  <si>
    <t>110</t>
  </si>
  <si>
    <t>79907</t>
  </si>
  <si>
    <t>Lešení a plošiny</t>
  </si>
  <si>
    <t>soubor</t>
  </si>
  <si>
    <t xml:space="preserve">pomocné lešení a plošiny- dle technologického postupu : </t>
  </si>
  <si>
    <t>79908</t>
  </si>
  <si>
    <t>Ochrana elektropilíře a vodoměrné šachty</t>
  </si>
  <si>
    <t>979951111R00</t>
  </si>
  <si>
    <t>Výkup kovů - železný šrot tl. do 4 mm</t>
  </si>
  <si>
    <t>t</t>
  </si>
  <si>
    <t>Pro vyjádření výnosu ve prospěch zhotovitele je nutné jednotkovou cenu uvést se záporným znaménkem. (Získaná částka ponižuje náklad stavby.)</t>
  </si>
  <si>
    <t>POP</t>
  </si>
  <si>
    <t xml:space="preserve">nosná konstrukce  haly : </t>
  </si>
  <si>
    <t>33</t>
  </si>
  <si>
    <t xml:space="preserve">kotvy : </t>
  </si>
  <si>
    <t>0,4</t>
  </si>
  <si>
    <t>979951131R00</t>
  </si>
  <si>
    <t>Výkup kovů - hliník, plechy</t>
  </si>
  <si>
    <t xml:space="preserve">plechy VSŽ-střešní komnstrukce : </t>
  </si>
  <si>
    <t>8,28</t>
  </si>
  <si>
    <t xml:space="preserve">klempířské svody : </t>
  </si>
  <si>
    <t>0,25</t>
  </si>
  <si>
    <t>979011111R00</t>
  </si>
  <si>
    <t>Svislá doprava suti a vybour. hmot za 2.NP a 1.PP</t>
  </si>
  <si>
    <t xml:space="preserve">bourání : </t>
  </si>
  <si>
    <t>391,53</t>
  </si>
  <si>
    <t xml:space="preserve">povlakové krytiny : </t>
  </si>
  <si>
    <t>18,92</t>
  </si>
  <si>
    <t xml:space="preserve">tepelná izolace : </t>
  </si>
  <si>
    <t>7,28</t>
  </si>
  <si>
    <t xml:space="preserve">VSŽ plechy : </t>
  </si>
  <si>
    <t xml:space="preserve">kazety : </t>
  </si>
  <si>
    <t>5,91</t>
  </si>
  <si>
    <t>979081111RT3</t>
  </si>
  <si>
    <t>Odvoz suti a vybour. hmot na skládku do 1 km kontejnerem 7 t</t>
  </si>
  <si>
    <t>Včetně naložení na dopravní prostředek a složení na skládku, bez poplatku za skládku.</t>
  </si>
  <si>
    <t xml:space="preserve">na skládku cca do 10 km : </t>
  </si>
  <si>
    <t xml:space="preserve">bourání (z toho 353,68 t k recyklaci = cihla + beton) : </t>
  </si>
  <si>
    <t xml:space="preserve">do sběru cca do 5 km : </t>
  </si>
  <si>
    <t xml:space="preserve">konstrukce haly : </t>
  </si>
  <si>
    <t xml:space="preserve">klempíř : </t>
  </si>
  <si>
    <t>979081121RT3</t>
  </si>
  <si>
    <t>Příplatek k odvozu za každý další 1 km kontejnerem 7 t</t>
  </si>
  <si>
    <t xml:space="preserve">na skládku cca do 10 km, tzn 9 x množství : </t>
  </si>
  <si>
    <t>391,53*9</t>
  </si>
  <si>
    <t>18,92*9</t>
  </si>
  <si>
    <t>7,28*9</t>
  </si>
  <si>
    <t>5,91*9</t>
  </si>
  <si>
    <t xml:space="preserve">do sběru cca do 5 km, tzn 4 x množství : </t>
  </si>
  <si>
    <t>8,28*4</t>
  </si>
  <si>
    <t>33*4</t>
  </si>
  <si>
    <t>0,4*4</t>
  </si>
  <si>
    <t>0,25*4</t>
  </si>
  <si>
    <t>979082111R00</t>
  </si>
  <si>
    <t>Vnitrostaveništní doprava suti do 10 m</t>
  </si>
  <si>
    <t xml:space="preserve">předpoklad průměrné vnitropřepravy= cca do 10m : </t>
  </si>
  <si>
    <t/>
  </si>
  <si>
    <t>,</t>
  </si>
  <si>
    <t>979990110R00</t>
  </si>
  <si>
    <t>Poplatek za uložení suti - sádrokartonové desky, skupina odpadu 170802</t>
  </si>
  <si>
    <t>kategorie 17 08 02 stavební materiály na bázi sádry</t>
  </si>
  <si>
    <t xml:space="preserve">SDK podhledy-viz v kap. bourání : </t>
  </si>
  <si>
    <t>13,99</t>
  </si>
  <si>
    <t>979990121R00</t>
  </si>
  <si>
    <t>Poplatek za uložení suti - asfaltové pásy, skupina odpadu 170302</t>
  </si>
  <si>
    <t>kategorie 17 03 02 asfaltové směsi obsahující dehet</t>
  </si>
  <si>
    <t>979990144R00</t>
  </si>
  <si>
    <t>Poplatek za uložení suti - minerální vata, skupina odpadu 170604</t>
  </si>
  <si>
    <t>kategorie 17 06 03 izolační materiály, které jsou, nebo obsahují nebezpečné látky</t>
  </si>
  <si>
    <t xml:space="preserve">izolace tepelné- viz kap. tep. izolace : </t>
  </si>
  <si>
    <t xml:space="preserve">kazety podhled-viz kap. zámečnické kce : </t>
  </si>
  <si>
    <t>979990162R00</t>
  </si>
  <si>
    <t>Poplatek za uložení suti - dřevo+sklo, skupina odpadu 170904</t>
  </si>
  <si>
    <t>kategorie 17 09 04 smíšené stavební a demoliční odpady</t>
  </si>
  <si>
    <t xml:space="preserve">okna-viz kapitola bourání : </t>
  </si>
  <si>
    <t>5,37</t>
  </si>
  <si>
    <t>979990201R00</t>
  </si>
  <si>
    <t>Poplatek za uložení suti - azbestocementové výrobky, skupina odpadu 170605</t>
  </si>
  <si>
    <t>kategorie 17 06 05 stavební materiály obsahující azbest</t>
  </si>
  <si>
    <t xml:space="preserve">položka prozatím s nulovou výměrou : </t>
  </si>
  <si>
    <t xml:space="preserve">bude-li zjištěn azbest v opláštění, bude položka použita pro dodatek : </t>
  </si>
  <si>
    <t>0</t>
  </si>
  <si>
    <t>979999978R00</t>
  </si>
  <si>
    <t>Poplatek za recyklaci, beton lehce vyztužený, kusovost do 1600 cm2 (skup.170101)</t>
  </si>
  <si>
    <t xml:space="preserve">betonová mazanina-viz bourání = 130,13t : </t>
  </si>
  <si>
    <t>130,13</t>
  </si>
  <si>
    <t>979999983R00</t>
  </si>
  <si>
    <t>Poplatek za recyklaci cihel kusovost do 1600 cm2 (skup.170102)</t>
  </si>
  <si>
    <t xml:space="preserve">bourání cihel. zdiva + komín -viz bourání = 220,82+22,73 =223,55t : </t>
  </si>
  <si>
    <t>223,55</t>
  </si>
  <si>
    <t>005121 R</t>
  </si>
  <si>
    <t>Zařízení staveniště</t>
  </si>
  <si>
    <t>Soubor</t>
  </si>
  <si>
    <t>VRN</t>
  </si>
  <si>
    <t>POL99_1</t>
  </si>
  <si>
    <t>Veškeré náklady spojené s vybudováním, provozem a odstraněním zařízení staveniště.</t>
  </si>
  <si>
    <t>VRN2</t>
  </si>
  <si>
    <t>Přesun stavebních kapacit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</si>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</sst>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8" fillId="0" borderId="18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4"/>
  <sheetViews>
    <sheetView showGridLines="0" topLeftCell="B22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1801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56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SUMIF(F52:F60,A16,I52:I60)+SUMIF(F52:F60,"PSU",I52:I60)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SUMIF(F52:F60,A17,I52:I60)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SUMIF(F52:F60,A18,I52:I60)</f>
        <v>0</v>
      </c>
      <c r="J18" s="85"/>
    </row>
    <row r="19" spans="1:10" ht="23.25" customHeight="1">
      <c r="A19" s="198" t="s">
        <v>85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SUMIF(F52:F60,A19,I52:I60)</f>
        <v>0</v>
      </c>
      <c r="J19" s="85"/>
    </row>
    <row r="20" spans="1:10" ht="23.25" customHeight="1">
      <c r="A20" s="198" t="s">
        <v>86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SUMIF(F52:F60,A20,I52:I60)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59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57</v>
      </c>
      <c r="C39" s="149"/>
      <c r="D39" s="149"/>
      <c r="E39" s="149"/>
      <c r="F39" s="150">
        <f>'SO 01 1 Pol'!AE280</f>
        <v>0</v>
      </c>
      <c r="G39" s="151">
        <f>'SO 01 1 Pol'!AF280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 t="s">
        <v>45</v>
      </c>
      <c r="C40" s="155" t="s">
        <v>44</v>
      </c>
      <c r="D40" s="155"/>
      <c r="E40" s="155"/>
      <c r="F40" s="156">
        <f>'SO 01 1 Pol'!AE280</f>
        <v>0</v>
      </c>
      <c r="G40" s="157">
        <f>'SO 01 1 Pol'!AF280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>
      <c r="A41" s="138">
        <v>3</v>
      </c>
      <c r="B41" s="159" t="s">
        <v>43</v>
      </c>
      <c r="C41" s="149" t="s">
        <v>44</v>
      </c>
      <c r="D41" s="149"/>
      <c r="E41" s="149"/>
      <c r="F41" s="160">
        <f>'SO 01 1 Pol'!AE280</f>
        <v>0</v>
      </c>
      <c r="G41" s="152">
        <f>'SO 01 1 Pol'!AF280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>
      <c r="A44" t="s">
        <v>60</v>
      </c>
      <c r="B44" t="s">
        <v>61</v>
      </c>
    </row>
    <row r="45" spans="1:10">
      <c r="A45" t="s">
        <v>62</v>
      </c>
      <c r="B45" t="s">
        <v>63</v>
      </c>
    </row>
    <row r="46" spans="1:10">
      <c r="A46" t="s">
        <v>64</v>
      </c>
      <c r="B46" t="s">
        <v>65</v>
      </c>
    </row>
    <row r="49" spans="1:10" ht="15.75">
      <c r="B49" s="177" t="s">
        <v>66</v>
      </c>
    </row>
    <row r="51" spans="1:10" ht="25.5" customHeight="1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'SO 01 1 Pol'!G8</f>
        <v>0</v>
      </c>
      <c r="J52" s="191" t="str">
        <f>IF(I61=0,"",I52/I61*100)</f>
        <v/>
      </c>
    </row>
    <row r="53" spans="1:10" ht="36.75" customHeight="1">
      <c r="A53" s="180"/>
      <c r="B53" s="185" t="s">
        <v>70</v>
      </c>
      <c r="C53" s="186" t="s">
        <v>71</v>
      </c>
      <c r="D53" s="187"/>
      <c r="E53" s="187"/>
      <c r="F53" s="194" t="s">
        <v>27</v>
      </c>
      <c r="G53" s="195"/>
      <c r="H53" s="195"/>
      <c r="I53" s="195">
        <f>'SO 01 1 Pol'!G72</f>
        <v>0</v>
      </c>
      <c r="J53" s="191" t="str">
        <f>IF(I61=0,"",I53/I61*100)</f>
        <v/>
      </c>
    </row>
    <row r="54" spans="1:10" ht="36.75" customHeight="1">
      <c r="A54" s="180"/>
      <c r="B54" s="185" t="s">
        <v>72</v>
      </c>
      <c r="C54" s="186" t="s">
        <v>73</v>
      </c>
      <c r="D54" s="187"/>
      <c r="E54" s="187"/>
      <c r="F54" s="194" t="s">
        <v>27</v>
      </c>
      <c r="G54" s="195"/>
      <c r="H54" s="195"/>
      <c r="I54" s="195">
        <f>'SO 01 1 Pol'!G85</f>
        <v>0</v>
      </c>
      <c r="J54" s="191" t="str">
        <f>IF(I61=0,"",I54/I61*100)</f>
        <v/>
      </c>
    </row>
    <row r="55" spans="1:10" ht="36.75" customHeight="1">
      <c r="A55" s="180"/>
      <c r="B55" s="185" t="s">
        <v>74</v>
      </c>
      <c r="C55" s="186" t="s">
        <v>75</v>
      </c>
      <c r="D55" s="187"/>
      <c r="E55" s="187"/>
      <c r="F55" s="194" t="s">
        <v>27</v>
      </c>
      <c r="G55" s="195"/>
      <c r="H55" s="195"/>
      <c r="I55" s="195">
        <f>'SO 01 1 Pol'!G98</f>
        <v>0</v>
      </c>
      <c r="J55" s="191" t="str">
        <f>IF(I61=0,"",I55/I61*100)</f>
        <v/>
      </c>
    </row>
    <row r="56" spans="1:10" ht="36.75" customHeight="1">
      <c r="A56" s="180"/>
      <c r="B56" s="185" t="s">
        <v>76</v>
      </c>
      <c r="C56" s="186" t="s">
        <v>77</v>
      </c>
      <c r="D56" s="187"/>
      <c r="E56" s="187"/>
      <c r="F56" s="194" t="s">
        <v>27</v>
      </c>
      <c r="G56" s="195"/>
      <c r="H56" s="195"/>
      <c r="I56" s="195">
        <f>'SO 01 1 Pol'!G102</f>
        <v>0</v>
      </c>
      <c r="J56" s="191" t="str">
        <f>IF(I61=0,"",I56/I61*100)</f>
        <v/>
      </c>
    </row>
    <row r="57" spans="1:10" ht="36.75" customHeight="1">
      <c r="A57" s="180"/>
      <c r="B57" s="185" t="s">
        <v>78</v>
      </c>
      <c r="C57" s="186" t="s">
        <v>79</v>
      </c>
      <c r="D57" s="187"/>
      <c r="E57" s="187"/>
      <c r="F57" s="194" t="s">
        <v>27</v>
      </c>
      <c r="G57" s="195"/>
      <c r="H57" s="195"/>
      <c r="I57" s="195">
        <f>'SO 01 1 Pol'!G106</f>
        <v>0</v>
      </c>
      <c r="J57" s="191" t="str">
        <f>IF(I61=0,"",I57/I61*100)</f>
        <v/>
      </c>
    </row>
    <row r="58" spans="1:10" ht="36.75" customHeight="1">
      <c r="A58" s="180"/>
      <c r="B58" s="185" t="s">
        <v>80</v>
      </c>
      <c r="C58" s="186" t="s">
        <v>81</v>
      </c>
      <c r="D58" s="187"/>
      <c r="E58" s="187"/>
      <c r="F58" s="194" t="s">
        <v>27</v>
      </c>
      <c r="G58" s="195"/>
      <c r="H58" s="195"/>
      <c r="I58" s="195">
        <f>'SO 01 1 Pol'!G134</f>
        <v>0</v>
      </c>
      <c r="J58" s="191" t="str">
        <f>IF(I61=0,"",I58/I61*100)</f>
        <v/>
      </c>
    </row>
    <row r="59" spans="1:10" ht="36.75" customHeight="1">
      <c r="A59" s="180"/>
      <c r="B59" s="185" t="s">
        <v>82</v>
      </c>
      <c r="C59" s="186" t="s">
        <v>83</v>
      </c>
      <c r="D59" s="187"/>
      <c r="E59" s="187"/>
      <c r="F59" s="194" t="s">
        <v>84</v>
      </c>
      <c r="G59" s="195"/>
      <c r="H59" s="195"/>
      <c r="I59" s="195">
        <f>'SO 01 1 Pol'!G160</f>
        <v>0</v>
      </c>
      <c r="J59" s="191" t="str">
        <f>IF(I61=0,"",I59/I61*100)</f>
        <v/>
      </c>
    </row>
    <row r="60" spans="1:10" ht="36.75" customHeight="1">
      <c r="A60" s="180"/>
      <c r="B60" s="185" t="s">
        <v>85</v>
      </c>
      <c r="C60" s="186" t="s">
        <v>29</v>
      </c>
      <c r="D60" s="187"/>
      <c r="E60" s="187"/>
      <c r="F60" s="194" t="s">
        <v>85</v>
      </c>
      <c r="G60" s="195"/>
      <c r="H60" s="195"/>
      <c r="I60" s="195">
        <f>'SO 01 1 Pol'!G273</f>
        <v>0</v>
      </c>
      <c r="J60" s="191" t="str">
        <f>IF(I61=0,"",I60/I61*100)</f>
        <v/>
      </c>
    </row>
    <row r="61" spans="1:10" ht="25.5" customHeight="1">
      <c r="A61" s="181"/>
      <c r="B61" s="188" t="s">
        <v>1</v>
      </c>
      <c r="C61" s="189"/>
      <c r="D61" s="190"/>
      <c r="E61" s="190"/>
      <c r="F61" s="196"/>
      <c r="G61" s="197"/>
      <c r="H61" s="197"/>
      <c r="I61" s="197">
        <f>SUM(I52:I60)</f>
        <v>0</v>
      </c>
      <c r="J61" s="192">
        <f>SUM(J52:J60)</f>
        <v>0</v>
      </c>
    </row>
    <row r="62" spans="1:10">
      <c r="F62" s="137"/>
      <c r="G62" s="137"/>
      <c r="H62" s="137"/>
      <c r="I62" s="137"/>
      <c r="J62" s="193"/>
    </row>
    <row r="63" spans="1:10">
      <c r="F63" s="137"/>
      <c r="G63" s="137"/>
      <c r="H63" s="137"/>
      <c r="I63" s="137"/>
      <c r="J63" s="193"/>
    </row>
    <row r="64" spans="1:10">
      <c r="F64" s="137"/>
      <c r="G64" s="137"/>
      <c r="H64" s="137"/>
      <c r="I64" s="137"/>
      <c r="J64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87</v>
      </c>
    </row>
    <row r="2" spans="1:60" ht="24.95" customHeight="1">
      <c r="A2" s="200" t="s">
        <v>8</v>
      </c>
      <c r="B2" s="49" t="s">
        <v>49</v>
      </c>
      <c r="C2" s="203" t="s">
        <v>44</v>
      </c>
      <c r="D2" s="201"/>
      <c r="E2" s="201"/>
      <c r="F2" s="201"/>
      <c r="G2" s="202"/>
      <c r="AG2" t="s">
        <v>88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88</v>
      </c>
      <c r="AG3" t="s">
        <v>89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90</v>
      </c>
    </row>
    <row r="5" spans="1:60">
      <c r="D5" s="10"/>
    </row>
    <row r="6" spans="1:60" ht="38.25">
      <c r="A6" s="210" t="s">
        <v>91</v>
      </c>
      <c r="B6" s="212" t="s">
        <v>92</v>
      </c>
      <c r="C6" s="212" t="s">
        <v>93</v>
      </c>
      <c r="D6" s="211" t="s">
        <v>94</v>
      </c>
      <c r="E6" s="210" t="s">
        <v>95</v>
      </c>
      <c r="F6" s="209" t="s">
        <v>96</v>
      </c>
      <c r="G6" s="210" t="s">
        <v>31</v>
      </c>
      <c r="H6" s="213" t="s">
        <v>32</v>
      </c>
      <c r="I6" s="213" t="s">
        <v>97</v>
      </c>
      <c r="J6" s="213" t="s">
        <v>33</v>
      </c>
      <c r="K6" s="213" t="s">
        <v>98</v>
      </c>
      <c r="L6" s="213" t="s">
        <v>99</v>
      </c>
      <c r="M6" s="213" t="s">
        <v>100</v>
      </c>
      <c r="N6" s="213" t="s">
        <v>101</v>
      </c>
      <c r="O6" s="213" t="s">
        <v>102</v>
      </c>
      <c r="P6" s="213" t="s">
        <v>103</v>
      </c>
      <c r="Q6" s="213" t="s">
        <v>104</v>
      </c>
      <c r="R6" s="213" t="s">
        <v>105</v>
      </c>
      <c r="S6" s="213" t="s">
        <v>106</v>
      </c>
      <c r="T6" s="213" t="s">
        <v>107</v>
      </c>
      <c r="U6" s="213" t="s">
        <v>108</v>
      </c>
      <c r="V6" s="213" t="s">
        <v>109</v>
      </c>
      <c r="W6" s="213" t="s">
        <v>110</v>
      </c>
      <c r="X6" s="213" t="s">
        <v>111</v>
      </c>
      <c r="Y6" s="213" t="s">
        <v>112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>
      <c r="A8" s="238" t="s">
        <v>113</v>
      </c>
      <c r="B8" s="239" t="s">
        <v>68</v>
      </c>
      <c r="C8" s="254" t="s">
        <v>69</v>
      </c>
      <c r="D8" s="240"/>
      <c r="E8" s="241"/>
      <c r="F8" s="242"/>
      <c r="G8" s="242">
        <f>SUMIF(AG9:AG71,"&lt;&gt;NOR",G9:G71)</f>
        <v>0</v>
      </c>
      <c r="H8" s="242"/>
      <c r="I8" s="242">
        <f>SUM(I9:I71)</f>
        <v>0</v>
      </c>
      <c r="J8" s="242"/>
      <c r="K8" s="242">
        <f>SUM(K9:K71)</f>
        <v>0</v>
      </c>
      <c r="L8" s="242"/>
      <c r="M8" s="242">
        <f>SUM(M9:M71)</f>
        <v>0</v>
      </c>
      <c r="N8" s="241"/>
      <c r="O8" s="241">
        <f>SUM(O9:O71)</f>
        <v>0.71000000000000008</v>
      </c>
      <c r="P8" s="241"/>
      <c r="Q8" s="241">
        <f>SUM(Q9:Q71)</f>
        <v>391.53</v>
      </c>
      <c r="R8" s="242"/>
      <c r="S8" s="242"/>
      <c r="T8" s="243"/>
      <c r="U8" s="237"/>
      <c r="V8" s="237">
        <f>SUM(V9:V71)</f>
        <v>1320.2600000000002</v>
      </c>
      <c r="W8" s="237"/>
      <c r="X8" s="237"/>
      <c r="Y8" s="237"/>
      <c r="AG8" t="s">
        <v>114</v>
      </c>
    </row>
    <row r="9" spans="1:60" outlineLevel="1">
      <c r="A9" s="245">
        <v>1</v>
      </c>
      <c r="B9" s="246" t="s">
        <v>115</v>
      </c>
      <c r="C9" s="255" t="s">
        <v>116</v>
      </c>
      <c r="D9" s="247" t="s">
        <v>117</v>
      </c>
      <c r="E9" s="248">
        <v>111.49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1.2800000000000001E-3</v>
      </c>
      <c r="O9" s="248">
        <f>ROUND(E9*N9,2)</f>
        <v>0.14000000000000001</v>
      </c>
      <c r="P9" s="248">
        <v>1.8</v>
      </c>
      <c r="Q9" s="248">
        <f>ROUND(E9*P9,2)</f>
        <v>200.68</v>
      </c>
      <c r="R9" s="250"/>
      <c r="S9" s="250" t="s">
        <v>118</v>
      </c>
      <c r="T9" s="251" t="s">
        <v>119</v>
      </c>
      <c r="U9" s="234">
        <v>1.52</v>
      </c>
      <c r="V9" s="234">
        <f>ROUND(E9*U9,2)</f>
        <v>169.46</v>
      </c>
      <c r="W9" s="234"/>
      <c r="X9" s="234" t="s">
        <v>120</v>
      </c>
      <c r="Y9" s="234" t="s">
        <v>121</v>
      </c>
      <c r="Z9" s="214"/>
      <c r="AA9" s="214"/>
      <c r="AB9" s="214"/>
      <c r="AC9" s="214"/>
      <c r="AD9" s="214"/>
      <c r="AE9" s="214"/>
      <c r="AF9" s="214"/>
      <c r="AG9" s="214" t="s">
        <v>122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>
      <c r="A10" s="231"/>
      <c r="B10" s="232"/>
      <c r="C10" s="256" t="s">
        <v>123</v>
      </c>
      <c r="D10" s="235"/>
      <c r="E10" s="236"/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124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>
      <c r="A11" s="231"/>
      <c r="B11" s="232"/>
      <c r="C11" s="256" t="s">
        <v>125</v>
      </c>
      <c r="D11" s="235"/>
      <c r="E11" s="236"/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124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ht="22.5" outlineLevel="3">
      <c r="A12" s="231"/>
      <c r="B12" s="232"/>
      <c r="C12" s="256" t="s">
        <v>126</v>
      </c>
      <c r="D12" s="235"/>
      <c r="E12" s="236"/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124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3">
      <c r="A13" s="231"/>
      <c r="B13" s="232"/>
      <c r="C13" s="256" t="s">
        <v>127</v>
      </c>
      <c r="D13" s="235"/>
      <c r="E13" s="236">
        <v>49.84</v>
      </c>
      <c r="F13" s="234"/>
      <c r="G13" s="234"/>
      <c r="H13" s="234"/>
      <c r="I13" s="234"/>
      <c r="J13" s="234"/>
      <c r="K13" s="234"/>
      <c r="L13" s="234"/>
      <c r="M13" s="234"/>
      <c r="N13" s="233"/>
      <c r="O13" s="233"/>
      <c r="P13" s="233"/>
      <c r="Q13" s="233"/>
      <c r="R13" s="234"/>
      <c r="S13" s="234"/>
      <c r="T13" s="234"/>
      <c r="U13" s="234"/>
      <c r="V13" s="234"/>
      <c r="W13" s="234"/>
      <c r="X13" s="234"/>
      <c r="Y13" s="234"/>
      <c r="Z13" s="214"/>
      <c r="AA13" s="214"/>
      <c r="AB13" s="214"/>
      <c r="AC13" s="214"/>
      <c r="AD13" s="214"/>
      <c r="AE13" s="214"/>
      <c r="AF13" s="214"/>
      <c r="AG13" s="214" t="s">
        <v>124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3">
      <c r="A14" s="231"/>
      <c r="B14" s="232"/>
      <c r="C14" s="256" t="s">
        <v>128</v>
      </c>
      <c r="D14" s="235"/>
      <c r="E14" s="236"/>
      <c r="F14" s="234"/>
      <c r="G14" s="234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124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3">
      <c r="A15" s="231"/>
      <c r="B15" s="232"/>
      <c r="C15" s="256" t="s">
        <v>129</v>
      </c>
      <c r="D15" s="235"/>
      <c r="E15" s="236"/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124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>
      <c r="A16" s="231"/>
      <c r="B16" s="232"/>
      <c r="C16" s="256" t="s">
        <v>130</v>
      </c>
      <c r="D16" s="235"/>
      <c r="E16" s="236">
        <v>1.8</v>
      </c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124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>
      <c r="A17" s="231"/>
      <c r="B17" s="232"/>
      <c r="C17" s="256" t="s">
        <v>131</v>
      </c>
      <c r="D17" s="235"/>
      <c r="E17" s="236"/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124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>
      <c r="A18" s="231"/>
      <c r="B18" s="232"/>
      <c r="C18" s="256" t="s">
        <v>132</v>
      </c>
      <c r="D18" s="235"/>
      <c r="E18" s="236">
        <v>5.4</v>
      </c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124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>
      <c r="A19" s="231"/>
      <c r="B19" s="232"/>
      <c r="C19" s="256" t="s">
        <v>133</v>
      </c>
      <c r="D19" s="235"/>
      <c r="E19" s="236"/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34"/>
      <c r="Z19" s="214"/>
      <c r="AA19" s="214"/>
      <c r="AB19" s="214"/>
      <c r="AC19" s="214"/>
      <c r="AD19" s="214"/>
      <c r="AE19" s="214"/>
      <c r="AF19" s="214"/>
      <c r="AG19" s="214" t="s">
        <v>124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>
      <c r="A20" s="231"/>
      <c r="B20" s="232"/>
      <c r="C20" s="256" t="s">
        <v>134</v>
      </c>
      <c r="D20" s="235"/>
      <c r="E20" s="236">
        <v>5.0999999999999996</v>
      </c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124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>
      <c r="A21" s="231"/>
      <c r="B21" s="232"/>
      <c r="C21" s="256" t="s">
        <v>135</v>
      </c>
      <c r="D21" s="235"/>
      <c r="E21" s="236"/>
      <c r="F21" s="234"/>
      <c r="G21" s="234"/>
      <c r="H21" s="234"/>
      <c r="I21" s="234"/>
      <c r="J21" s="234"/>
      <c r="K21" s="234"/>
      <c r="L21" s="234"/>
      <c r="M21" s="234"/>
      <c r="N21" s="233"/>
      <c r="O21" s="233"/>
      <c r="P21" s="233"/>
      <c r="Q21" s="233"/>
      <c r="R21" s="234"/>
      <c r="S21" s="234"/>
      <c r="T21" s="234"/>
      <c r="U21" s="234"/>
      <c r="V21" s="234"/>
      <c r="W21" s="234"/>
      <c r="X21" s="234"/>
      <c r="Y21" s="234"/>
      <c r="Z21" s="214"/>
      <c r="AA21" s="214"/>
      <c r="AB21" s="214"/>
      <c r="AC21" s="214"/>
      <c r="AD21" s="214"/>
      <c r="AE21" s="214"/>
      <c r="AF21" s="214"/>
      <c r="AG21" s="214" t="s">
        <v>124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3">
      <c r="A22" s="231"/>
      <c r="B22" s="232"/>
      <c r="C22" s="256" t="s">
        <v>136</v>
      </c>
      <c r="D22" s="235"/>
      <c r="E22" s="236">
        <v>8.6999999999999993</v>
      </c>
      <c r="F22" s="234"/>
      <c r="G22" s="234"/>
      <c r="H22" s="234"/>
      <c r="I22" s="234"/>
      <c r="J22" s="234"/>
      <c r="K22" s="234"/>
      <c r="L22" s="234"/>
      <c r="M22" s="234"/>
      <c r="N22" s="233"/>
      <c r="O22" s="233"/>
      <c r="P22" s="233"/>
      <c r="Q22" s="233"/>
      <c r="R22" s="234"/>
      <c r="S22" s="234"/>
      <c r="T22" s="234"/>
      <c r="U22" s="234"/>
      <c r="V22" s="234"/>
      <c r="W22" s="234"/>
      <c r="X22" s="234"/>
      <c r="Y22" s="234"/>
      <c r="Z22" s="214"/>
      <c r="AA22" s="214"/>
      <c r="AB22" s="214"/>
      <c r="AC22" s="214"/>
      <c r="AD22" s="214"/>
      <c r="AE22" s="214"/>
      <c r="AF22" s="214"/>
      <c r="AG22" s="214" t="s">
        <v>124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ht="22.5" outlineLevel="3">
      <c r="A23" s="231"/>
      <c r="B23" s="232"/>
      <c r="C23" s="256" t="s">
        <v>137</v>
      </c>
      <c r="D23" s="235"/>
      <c r="E23" s="236"/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124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>
      <c r="A24" s="231"/>
      <c r="B24" s="232"/>
      <c r="C24" s="256" t="s">
        <v>138</v>
      </c>
      <c r="D24" s="235"/>
      <c r="E24" s="236">
        <v>1.65</v>
      </c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124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31"/>
      <c r="B25" s="232"/>
      <c r="C25" s="256" t="s">
        <v>139</v>
      </c>
      <c r="D25" s="235"/>
      <c r="E25" s="236"/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124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>
      <c r="A26" s="231"/>
      <c r="B26" s="232"/>
      <c r="C26" s="256" t="s">
        <v>140</v>
      </c>
      <c r="D26" s="235"/>
      <c r="E26" s="236">
        <v>20.7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124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3">
      <c r="A27" s="231"/>
      <c r="B27" s="232"/>
      <c r="C27" s="256" t="s">
        <v>141</v>
      </c>
      <c r="D27" s="235"/>
      <c r="E27" s="236"/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124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3">
      <c r="A28" s="231"/>
      <c r="B28" s="232"/>
      <c r="C28" s="256" t="s">
        <v>142</v>
      </c>
      <c r="D28" s="235"/>
      <c r="E28" s="236">
        <v>5.05</v>
      </c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124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>
      <c r="A29" s="231"/>
      <c r="B29" s="232"/>
      <c r="C29" s="256" t="s">
        <v>143</v>
      </c>
      <c r="D29" s="235"/>
      <c r="E29" s="236"/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124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31"/>
      <c r="B30" s="232"/>
      <c r="C30" s="256" t="s">
        <v>144</v>
      </c>
      <c r="D30" s="235"/>
      <c r="E30" s="236">
        <v>4.0999999999999996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124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>
      <c r="A31" s="231"/>
      <c r="B31" s="232"/>
      <c r="C31" s="256" t="s">
        <v>145</v>
      </c>
      <c r="D31" s="235"/>
      <c r="E31" s="236"/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34"/>
      <c r="Z31" s="214"/>
      <c r="AA31" s="214"/>
      <c r="AB31" s="214"/>
      <c r="AC31" s="214"/>
      <c r="AD31" s="214"/>
      <c r="AE31" s="214"/>
      <c r="AF31" s="214"/>
      <c r="AG31" s="214" t="s">
        <v>124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>
      <c r="A32" s="231"/>
      <c r="B32" s="232"/>
      <c r="C32" s="256" t="s">
        <v>146</v>
      </c>
      <c r="D32" s="235"/>
      <c r="E32" s="236">
        <v>5.6</v>
      </c>
      <c r="F32" s="234"/>
      <c r="G32" s="234"/>
      <c r="H32" s="234"/>
      <c r="I32" s="234"/>
      <c r="J32" s="234"/>
      <c r="K32" s="234"/>
      <c r="L32" s="234"/>
      <c r="M32" s="234"/>
      <c r="N32" s="233"/>
      <c r="O32" s="233"/>
      <c r="P32" s="233"/>
      <c r="Q32" s="233"/>
      <c r="R32" s="234"/>
      <c r="S32" s="234"/>
      <c r="T32" s="234"/>
      <c r="U32" s="234"/>
      <c r="V32" s="234"/>
      <c r="W32" s="234"/>
      <c r="X32" s="234"/>
      <c r="Y32" s="234"/>
      <c r="Z32" s="214"/>
      <c r="AA32" s="214"/>
      <c r="AB32" s="214"/>
      <c r="AC32" s="214"/>
      <c r="AD32" s="214"/>
      <c r="AE32" s="214"/>
      <c r="AF32" s="214"/>
      <c r="AG32" s="214" t="s">
        <v>124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>
      <c r="A33" s="231"/>
      <c r="B33" s="232"/>
      <c r="C33" s="256" t="s">
        <v>147</v>
      </c>
      <c r="D33" s="235"/>
      <c r="E33" s="236"/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34"/>
      <c r="Z33" s="214"/>
      <c r="AA33" s="214"/>
      <c r="AB33" s="214"/>
      <c r="AC33" s="214"/>
      <c r="AD33" s="214"/>
      <c r="AE33" s="214"/>
      <c r="AF33" s="214"/>
      <c r="AG33" s="214" t="s">
        <v>124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>
      <c r="A34" s="231"/>
      <c r="B34" s="232"/>
      <c r="C34" s="256" t="s">
        <v>148</v>
      </c>
      <c r="D34" s="235"/>
      <c r="E34" s="236">
        <v>1.9</v>
      </c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124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ht="22.5" outlineLevel="3">
      <c r="A35" s="231"/>
      <c r="B35" s="232"/>
      <c r="C35" s="256" t="s">
        <v>149</v>
      </c>
      <c r="D35" s="235"/>
      <c r="E35" s="236"/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  <c r="Z35" s="214"/>
      <c r="AA35" s="214"/>
      <c r="AB35" s="214"/>
      <c r="AC35" s="214"/>
      <c r="AD35" s="214"/>
      <c r="AE35" s="214"/>
      <c r="AF35" s="214"/>
      <c r="AG35" s="214" t="s">
        <v>124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>
      <c r="A36" s="231"/>
      <c r="B36" s="232"/>
      <c r="C36" s="256" t="s">
        <v>138</v>
      </c>
      <c r="D36" s="235"/>
      <c r="E36" s="236">
        <v>1.65</v>
      </c>
      <c r="F36" s="234"/>
      <c r="G36" s="234"/>
      <c r="H36" s="234"/>
      <c r="I36" s="234"/>
      <c r="J36" s="234"/>
      <c r="K36" s="234"/>
      <c r="L36" s="234"/>
      <c r="M36" s="234"/>
      <c r="N36" s="233"/>
      <c r="O36" s="233"/>
      <c r="P36" s="233"/>
      <c r="Q36" s="233"/>
      <c r="R36" s="234"/>
      <c r="S36" s="234"/>
      <c r="T36" s="234"/>
      <c r="U36" s="234"/>
      <c r="V36" s="234"/>
      <c r="W36" s="234"/>
      <c r="X36" s="234"/>
      <c r="Y36" s="234"/>
      <c r="Z36" s="214"/>
      <c r="AA36" s="214"/>
      <c r="AB36" s="214"/>
      <c r="AC36" s="214"/>
      <c r="AD36" s="214"/>
      <c r="AE36" s="214"/>
      <c r="AF36" s="214"/>
      <c r="AG36" s="214" t="s">
        <v>124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>
      <c r="A37" s="245">
        <v>2</v>
      </c>
      <c r="B37" s="246" t="s">
        <v>150</v>
      </c>
      <c r="C37" s="255" t="s">
        <v>151</v>
      </c>
      <c r="D37" s="247" t="s">
        <v>117</v>
      </c>
      <c r="E37" s="248">
        <v>14.26</v>
      </c>
      <c r="F37" s="249"/>
      <c r="G37" s="250">
        <f>ROUND(E37*F37,2)</f>
        <v>0</v>
      </c>
      <c r="H37" s="249"/>
      <c r="I37" s="250">
        <f>ROUND(E37*H37,2)</f>
        <v>0</v>
      </c>
      <c r="J37" s="249"/>
      <c r="K37" s="250">
        <f>ROUND(E37*J37,2)</f>
        <v>0</v>
      </c>
      <c r="L37" s="250">
        <v>21</v>
      </c>
      <c r="M37" s="250">
        <f>G37*(1+L37/100)</f>
        <v>0</v>
      </c>
      <c r="N37" s="248">
        <v>0</v>
      </c>
      <c r="O37" s="248">
        <f>ROUND(E37*N37,2)</f>
        <v>0</v>
      </c>
      <c r="P37" s="248">
        <v>1.5940000000000001</v>
      </c>
      <c r="Q37" s="248">
        <f>ROUND(E37*P37,2)</f>
        <v>22.73</v>
      </c>
      <c r="R37" s="250"/>
      <c r="S37" s="250" t="s">
        <v>118</v>
      </c>
      <c r="T37" s="251" t="s">
        <v>119</v>
      </c>
      <c r="U37" s="234">
        <v>2.42</v>
      </c>
      <c r="V37" s="234">
        <f>ROUND(E37*U37,2)</f>
        <v>34.51</v>
      </c>
      <c r="W37" s="234"/>
      <c r="X37" s="234" t="s">
        <v>120</v>
      </c>
      <c r="Y37" s="234" t="s">
        <v>121</v>
      </c>
      <c r="Z37" s="214"/>
      <c r="AA37" s="214"/>
      <c r="AB37" s="214"/>
      <c r="AC37" s="214"/>
      <c r="AD37" s="214"/>
      <c r="AE37" s="214"/>
      <c r="AF37" s="214"/>
      <c r="AG37" s="214" t="s">
        <v>122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2">
      <c r="A38" s="231"/>
      <c r="B38" s="232"/>
      <c r="C38" s="256" t="s">
        <v>152</v>
      </c>
      <c r="D38" s="235"/>
      <c r="E38" s="236"/>
      <c r="F38" s="234"/>
      <c r="G38" s="234"/>
      <c r="H38" s="234"/>
      <c r="I38" s="234"/>
      <c r="J38" s="234"/>
      <c r="K38" s="234"/>
      <c r="L38" s="234"/>
      <c r="M38" s="234"/>
      <c r="N38" s="233"/>
      <c r="O38" s="233"/>
      <c r="P38" s="233"/>
      <c r="Q38" s="233"/>
      <c r="R38" s="234"/>
      <c r="S38" s="234"/>
      <c r="T38" s="234"/>
      <c r="U38" s="234"/>
      <c r="V38" s="234"/>
      <c r="W38" s="234"/>
      <c r="X38" s="234"/>
      <c r="Y38" s="234"/>
      <c r="Z38" s="214"/>
      <c r="AA38" s="214"/>
      <c r="AB38" s="214"/>
      <c r="AC38" s="214"/>
      <c r="AD38" s="214"/>
      <c r="AE38" s="214"/>
      <c r="AF38" s="214"/>
      <c r="AG38" s="214" t="s">
        <v>124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3">
      <c r="A39" s="231"/>
      <c r="B39" s="232"/>
      <c r="C39" s="256" t="s">
        <v>153</v>
      </c>
      <c r="D39" s="235"/>
      <c r="E39" s="236">
        <v>14.26</v>
      </c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34"/>
      <c r="Z39" s="214"/>
      <c r="AA39" s="214"/>
      <c r="AB39" s="214"/>
      <c r="AC39" s="214"/>
      <c r="AD39" s="214"/>
      <c r="AE39" s="214"/>
      <c r="AF39" s="214"/>
      <c r="AG39" s="214" t="s">
        <v>124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>
      <c r="A40" s="245">
        <v>3</v>
      </c>
      <c r="B40" s="246" t="s">
        <v>154</v>
      </c>
      <c r="C40" s="255" t="s">
        <v>155</v>
      </c>
      <c r="D40" s="247" t="s">
        <v>156</v>
      </c>
      <c r="E40" s="248">
        <v>864.1</v>
      </c>
      <c r="F40" s="249"/>
      <c r="G40" s="250">
        <f>ROUND(E40*F40,2)</f>
        <v>0</v>
      </c>
      <c r="H40" s="249"/>
      <c r="I40" s="250">
        <f>ROUND(E40*H40,2)</f>
        <v>0</v>
      </c>
      <c r="J40" s="249"/>
      <c r="K40" s="250">
        <f>ROUND(E40*J40,2)</f>
        <v>0</v>
      </c>
      <c r="L40" s="250">
        <v>21</v>
      </c>
      <c r="M40" s="250">
        <f>G40*(1+L40/100)</f>
        <v>0</v>
      </c>
      <c r="N40" s="248">
        <v>0</v>
      </c>
      <c r="O40" s="248">
        <f>ROUND(E40*N40,2)</f>
        <v>0</v>
      </c>
      <c r="P40" s="248">
        <v>2.1080000000000002E-2</v>
      </c>
      <c r="Q40" s="248">
        <f>ROUND(E40*P40,2)</f>
        <v>18.22</v>
      </c>
      <c r="R40" s="250"/>
      <c r="S40" s="250" t="s">
        <v>118</v>
      </c>
      <c r="T40" s="251" t="s">
        <v>119</v>
      </c>
      <c r="U40" s="234">
        <v>0.22559999999999999</v>
      </c>
      <c r="V40" s="234">
        <f>ROUND(E40*U40,2)</f>
        <v>194.94</v>
      </c>
      <c r="W40" s="234"/>
      <c r="X40" s="234" t="s">
        <v>120</v>
      </c>
      <c r="Y40" s="234" t="s">
        <v>121</v>
      </c>
      <c r="Z40" s="214"/>
      <c r="AA40" s="214"/>
      <c r="AB40" s="214"/>
      <c r="AC40" s="214"/>
      <c r="AD40" s="214"/>
      <c r="AE40" s="214"/>
      <c r="AF40" s="214"/>
      <c r="AG40" s="214" t="s">
        <v>122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ht="22.5" outlineLevel="2">
      <c r="A41" s="231"/>
      <c r="B41" s="232"/>
      <c r="C41" s="256" t="s">
        <v>157</v>
      </c>
      <c r="D41" s="235"/>
      <c r="E41" s="236"/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124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3">
      <c r="A42" s="231"/>
      <c r="B42" s="232"/>
      <c r="C42" s="256" t="s">
        <v>158</v>
      </c>
      <c r="D42" s="235"/>
      <c r="E42" s="236"/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34"/>
      <c r="Z42" s="214"/>
      <c r="AA42" s="214"/>
      <c r="AB42" s="214"/>
      <c r="AC42" s="214"/>
      <c r="AD42" s="214"/>
      <c r="AE42" s="214"/>
      <c r="AF42" s="214"/>
      <c r="AG42" s="214" t="s">
        <v>124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3">
      <c r="A43" s="231"/>
      <c r="B43" s="232"/>
      <c r="C43" s="256" t="s">
        <v>159</v>
      </c>
      <c r="D43" s="235"/>
      <c r="E43" s="236">
        <v>184</v>
      </c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124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>
      <c r="A44" s="231"/>
      <c r="B44" s="232"/>
      <c r="C44" s="256" t="s">
        <v>160</v>
      </c>
      <c r="D44" s="235"/>
      <c r="E44" s="236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124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>
      <c r="A45" s="231"/>
      <c r="B45" s="232"/>
      <c r="C45" s="256" t="s">
        <v>161</v>
      </c>
      <c r="D45" s="235"/>
      <c r="E45" s="236">
        <v>145.80000000000001</v>
      </c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124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>
      <c r="A46" s="231"/>
      <c r="B46" s="232"/>
      <c r="C46" s="256" t="s">
        <v>162</v>
      </c>
      <c r="D46" s="235"/>
      <c r="E46" s="236"/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34"/>
      <c r="Z46" s="214"/>
      <c r="AA46" s="214"/>
      <c r="AB46" s="214"/>
      <c r="AC46" s="214"/>
      <c r="AD46" s="214"/>
      <c r="AE46" s="214"/>
      <c r="AF46" s="214"/>
      <c r="AG46" s="214" t="s">
        <v>124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3">
      <c r="A47" s="231"/>
      <c r="B47" s="232"/>
      <c r="C47" s="256" t="s">
        <v>163</v>
      </c>
      <c r="D47" s="235"/>
      <c r="E47" s="236">
        <v>337.5</v>
      </c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34"/>
      <c r="Z47" s="214"/>
      <c r="AA47" s="214"/>
      <c r="AB47" s="214"/>
      <c r="AC47" s="214"/>
      <c r="AD47" s="214"/>
      <c r="AE47" s="214"/>
      <c r="AF47" s="214"/>
      <c r="AG47" s="214" t="s">
        <v>124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ht="22.5" outlineLevel="3">
      <c r="A48" s="231"/>
      <c r="B48" s="232"/>
      <c r="C48" s="256" t="s">
        <v>164</v>
      </c>
      <c r="D48" s="235"/>
      <c r="E48" s="236"/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34"/>
      <c r="Z48" s="214"/>
      <c r="AA48" s="214"/>
      <c r="AB48" s="214"/>
      <c r="AC48" s="214"/>
      <c r="AD48" s="214"/>
      <c r="AE48" s="214"/>
      <c r="AF48" s="214"/>
      <c r="AG48" s="214" t="s">
        <v>124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>
      <c r="A49" s="231"/>
      <c r="B49" s="232"/>
      <c r="C49" s="256" t="s">
        <v>165</v>
      </c>
      <c r="D49" s="235"/>
      <c r="E49" s="236">
        <v>196.8</v>
      </c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34"/>
      <c r="Z49" s="214"/>
      <c r="AA49" s="214"/>
      <c r="AB49" s="214"/>
      <c r="AC49" s="214"/>
      <c r="AD49" s="214"/>
      <c r="AE49" s="214"/>
      <c r="AF49" s="214"/>
      <c r="AG49" s="214" t="s">
        <v>124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>
      <c r="A50" s="245">
        <v>4</v>
      </c>
      <c r="B50" s="246" t="s">
        <v>166</v>
      </c>
      <c r="C50" s="255" t="s">
        <v>167</v>
      </c>
      <c r="D50" s="247" t="s">
        <v>156</v>
      </c>
      <c r="E50" s="248">
        <v>1183</v>
      </c>
      <c r="F50" s="249"/>
      <c r="G50" s="250">
        <f>ROUND(E50*F50,2)</f>
        <v>0</v>
      </c>
      <c r="H50" s="249"/>
      <c r="I50" s="250">
        <f>ROUND(E50*H50,2)</f>
        <v>0</v>
      </c>
      <c r="J50" s="249"/>
      <c r="K50" s="250">
        <f>ROUND(E50*J50,2)</f>
        <v>0</v>
      </c>
      <c r="L50" s="250">
        <v>21</v>
      </c>
      <c r="M50" s="250">
        <f>G50*(1+L50/100)</f>
        <v>0</v>
      </c>
      <c r="N50" s="248">
        <v>3.3E-4</v>
      </c>
      <c r="O50" s="248">
        <f>ROUND(E50*N50,2)</f>
        <v>0.39</v>
      </c>
      <c r="P50" s="248">
        <v>1.183E-2</v>
      </c>
      <c r="Q50" s="248">
        <f>ROUND(E50*P50,2)</f>
        <v>13.99</v>
      </c>
      <c r="R50" s="250"/>
      <c r="S50" s="250" t="s">
        <v>118</v>
      </c>
      <c r="T50" s="251" t="s">
        <v>119</v>
      </c>
      <c r="U50" s="234">
        <v>0.35</v>
      </c>
      <c r="V50" s="234">
        <f>ROUND(E50*U50,2)</f>
        <v>414.05</v>
      </c>
      <c r="W50" s="234"/>
      <c r="X50" s="234" t="s">
        <v>120</v>
      </c>
      <c r="Y50" s="234" t="s">
        <v>121</v>
      </c>
      <c r="Z50" s="214"/>
      <c r="AA50" s="214"/>
      <c r="AB50" s="214"/>
      <c r="AC50" s="214"/>
      <c r="AD50" s="214"/>
      <c r="AE50" s="214"/>
      <c r="AF50" s="214"/>
      <c r="AG50" s="214" t="s">
        <v>122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ht="22.5" outlineLevel="2">
      <c r="A51" s="231"/>
      <c r="B51" s="232"/>
      <c r="C51" s="256" t="s">
        <v>168</v>
      </c>
      <c r="D51" s="235"/>
      <c r="E51" s="236"/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124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>
      <c r="A52" s="231"/>
      <c r="B52" s="232"/>
      <c r="C52" s="256" t="s">
        <v>169</v>
      </c>
      <c r="D52" s="235"/>
      <c r="E52" s="236"/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34"/>
      <c r="Z52" s="214"/>
      <c r="AA52" s="214"/>
      <c r="AB52" s="214"/>
      <c r="AC52" s="214"/>
      <c r="AD52" s="214"/>
      <c r="AE52" s="214"/>
      <c r="AF52" s="214"/>
      <c r="AG52" s="214" t="s">
        <v>124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>
      <c r="A53" s="231"/>
      <c r="B53" s="232"/>
      <c r="C53" s="256" t="s">
        <v>170</v>
      </c>
      <c r="D53" s="235"/>
      <c r="E53" s="236">
        <v>792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124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>
      <c r="A54" s="231"/>
      <c r="B54" s="232"/>
      <c r="C54" s="256" t="s">
        <v>171</v>
      </c>
      <c r="D54" s="235"/>
      <c r="E54" s="236"/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124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>
      <c r="A55" s="231"/>
      <c r="B55" s="232"/>
      <c r="C55" s="256" t="s">
        <v>172</v>
      </c>
      <c r="D55" s="235"/>
      <c r="E55" s="236">
        <v>391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124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>
      <c r="A56" s="245">
        <v>5</v>
      </c>
      <c r="B56" s="246" t="s">
        <v>173</v>
      </c>
      <c r="C56" s="255" t="s">
        <v>174</v>
      </c>
      <c r="D56" s="247" t="s">
        <v>117</v>
      </c>
      <c r="E56" s="248">
        <v>59.15</v>
      </c>
      <c r="F56" s="249"/>
      <c r="G56" s="250">
        <f>ROUND(E56*F56,2)</f>
        <v>0</v>
      </c>
      <c r="H56" s="249"/>
      <c r="I56" s="250">
        <f>ROUND(E56*H56,2)</f>
        <v>0</v>
      </c>
      <c r="J56" s="249"/>
      <c r="K56" s="250">
        <f>ROUND(E56*J56,2)</f>
        <v>0</v>
      </c>
      <c r="L56" s="250">
        <v>21</v>
      </c>
      <c r="M56" s="250">
        <f>G56*(1+L56/100)</f>
        <v>0</v>
      </c>
      <c r="N56" s="248">
        <v>0</v>
      </c>
      <c r="O56" s="248">
        <f>ROUND(E56*N56,2)</f>
        <v>0</v>
      </c>
      <c r="P56" s="248">
        <v>2.2000000000000002</v>
      </c>
      <c r="Q56" s="248">
        <f>ROUND(E56*P56,2)</f>
        <v>130.13</v>
      </c>
      <c r="R56" s="250"/>
      <c r="S56" s="250" t="s">
        <v>118</v>
      </c>
      <c r="T56" s="251" t="s">
        <v>119</v>
      </c>
      <c r="U56" s="234">
        <v>7.2</v>
      </c>
      <c r="V56" s="234">
        <f>ROUND(E56*U56,2)</f>
        <v>425.88</v>
      </c>
      <c r="W56" s="234"/>
      <c r="X56" s="234" t="s">
        <v>120</v>
      </c>
      <c r="Y56" s="234" t="s">
        <v>121</v>
      </c>
      <c r="Z56" s="214"/>
      <c r="AA56" s="214"/>
      <c r="AB56" s="214"/>
      <c r="AC56" s="214"/>
      <c r="AD56" s="214"/>
      <c r="AE56" s="214"/>
      <c r="AF56" s="214"/>
      <c r="AG56" s="214" t="s">
        <v>122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2">
      <c r="A57" s="231"/>
      <c r="B57" s="232"/>
      <c r="C57" s="256" t="s">
        <v>175</v>
      </c>
      <c r="D57" s="235"/>
      <c r="E57" s="236"/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124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>
      <c r="A58" s="231"/>
      <c r="B58" s="232"/>
      <c r="C58" s="256" t="s">
        <v>169</v>
      </c>
      <c r="D58" s="235"/>
      <c r="E58" s="236"/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124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>
      <c r="A59" s="231"/>
      <c r="B59" s="232"/>
      <c r="C59" s="256" t="s">
        <v>176</v>
      </c>
      <c r="D59" s="235"/>
      <c r="E59" s="236">
        <v>39.6</v>
      </c>
      <c r="F59" s="234"/>
      <c r="G59" s="234"/>
      <c r="H59" s="234"/>
      <c r="I59" s="234"/>
      <c r="J59" s="234"/>
      <c r="K59" s="234"/>
      <c r="L59" s="234"/>
      <c r="M59" s="234"/>
      <c r="N59" s="233"/>
      <c r="O59" s="233"/>
      <c r="P59" s="233"/>
      <c r="Q59" s="233"/>
      <c r="R59" s="234"/>
      <c r="S59" s="234"/>
      <c r="T59" s="234"/>
      <c r="U59" s="234"/>
      <c r="V59" s="234"/>
      <c r="W59" s="234"/>
      <c r="X59" s="234"/>
      <c r="Y59" s="234"/>
      <c r="Z59" s="214"/>
      <c r="AA59" s="214"/>
      <c r="AB59" s="214"/>
      <c r="AC59" s="214"/>
      <c r="AD59" s="214"/>
      <c r="AE59" s="214"/>
      <c r="AF59" s="214"/>
      <c r="AG59" s="214" t="s">
        <v>124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>
      <c r="A60" s="231"/>
      <c r="B60" s="232"/>
      <c r="C60" s="256" t="s">
        <v>171</v>
      </c>
      <c r="D60" s="235"/>
      <c r="E60" s="236"/>
      <c r="F60" s="234"/>
      <c r="G60" s="234"/>
      <c r="H60" s="234"/>
      <c r="I60" s="234"/>
      <c r="J60" s="234"/>
      <c r="K60" s="234"/>
      <c r="L60" s="234"/>
      <c r="M60" s="234"/>
      <c r="N60" s="233"/>
      <c r="O60" s="233"/>
      <c r="P60" s="233"/>
      <c r="Q60" s="233"/>
      <c r="R60" s="234"/>
      <c r="S60" s="234"/>
      <c r="T60" s="234"/>
      <c r="U60" s="234"/>
      <c r="V60" s="234"/>
      <c r="W60" s="234"/>
      <c r="X60" s="234"/>
      <c r="Y60" s="234"/>
      <c r="Z60" s="214"/>
      <c r="AA60" s="214"/>
      <c r="AB60" s="214"/>
      <c r="AC60" s="214"/>
      <c r="AD60" s="214"/>
      <c r="AE60" s="214"/>
      <c r="AF60" s="214"/>
      <c r="AG60" s="214" t="s">
        <v>124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>
      <c r="A61" s="231"/>
      <c r="B61" s="232"/>
      <c r="C61" s="256" t="s">
        <v>177</v>
      </c>
      <c r="D61" s="235"/>
      <c r="E61" s="236">
        <v>19.55</v>
      </c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34"/>
      <c r="Z61" s="214"/>
      <c r="AA61" s="214"/>
      <c r="AB61" s="214"/>
      <c r="AC61" s="214"/>
      <c r="AD61" s="214"/>
      <c r="AE61" s="214"/>
      <c r="AF61" s="214"/>
      <c r="AG61" s="214" t="s">
        <v>124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>
      <c r="A62" s="245">
        <v>6</v>
      </c>
      <c r="B62" s="246" t="s">
        <v>178</v>
      </c>
      <c r="C62" s="255" t="s">
        <v>179</v>
      </c>
      <c r="D62" s="247" t="s">
        <v>180</v>
      </c>
      <c r="E62" s="248">
        <v>20</v>
      </c>
      <c r="F62" s="249"/>
      <c r="G62" s="250">
        <f>ROUND(E62*F62,2)</f>
        <v>0</v>
      </c>
      <c r="H62" s="249"/>
      <c r="I62" s="250">
        <f>ROUND(E62*H62,2)</f>
        <v>0</v>
      </c>
      <c r="J62" s="249"/>
      <c r="K62" s="250">
        <f>ROUND(E62*J62,2)</f>
        <v>0</v>
      </c>
      <c r="L62" s="250">
        <v>21</v>
      </c>
      <c r="M62" s="250">
        <f>G62*(1+L62/100)</f>
        <v>0</v>
      </c>
      <c r="N62" s="248">
        <v>2.9E-4</v>
      </c>
      <c r="O62" s="248">
        <f>ROUND(E62*N62,2)</f>
        <v>0.01</v>
      </c>
      <c r="P62" s="248">
        <v>0.02</v>
      </c>
      <c r="Q62" s="248">
        <f>ROUND(E62*P62,2)</f>
        <v>0.4</v>
      </c>
      <c r="R62" s="250"/>
      <c r="S62" s="250" t="s">
        <v>118</v>
      </c>
      <c r="T62" s="251" t="s">
        <v>119</v>
      </c>
      <c r="U62" s="234">
        <v>1.21</v>
      </c>
      <c r="V62" s="234">
        <f>ROUND(E62*U62,2)</f>
        <v>24.2</v>
      </c>
      <c r="W62" s="234"/>
      <c r="X62" s="234" t="s">
        <v>120</v>
      </c>
      <c r="Y62" s="234" t="s">
        <v>121</v>
      </c>
      <c r="Z62" s="214"/>
      <c r="AA62" s="214"/>
      <c r="AB62" s="214"/>
      <c r="AC62" s="214"/>
      <c r="AD62" s="214"/>
      <c r="AE62" s="214"/>
      <c r="AF62" s="214"/>
      <c r="AG62" s="214" t="s">
        <v>122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>
      <c r="A63" s="231"/>
      <c r="B63" s="232"/>
      <c r="C63" s="256" t="s">
        <v>181</v>
      </c>
      <c r="D63" s="235"/>
      <c r="E63" s="236"/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34"/>
      <c r="Z63" s="214"/>
      <c r="AA63" s="214"/>
      <c r="AB63" s="214"/>
      <c r="AC63" s="214"/>
      <c r="AD63" s="214"/>
      <c r="AE63" s="214"/>
      <c r="AF63" s="214"/>
      <c r="AG63" s="214" t="s">
        <v>124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>
      <c r="A64" s="231"/>
      <c r="B64" s="232"/>
      <c r="C64" s="256" t="s">
        <v>182</v>
      </c>
      <c r="D64" s="235"/>
      <c r="E64" s="236">
        <v>20</v>
      </c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124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>
      <c r="A65" s="245">
        <v>7</v>
      </c>
      <c r="B65" s="246" t="s">
        <v>183</v>
      </c>
      <c r="C65" s="255" t="s">
        <v>184</v>
      </c>
      <c r="D65" s="247" t="s">
        <v>156</v>
      </c>
      <c r="E65" s="248">
        <v>173.4</v>
      </c>
      <c r="F65" s="249"/>
      <c r="G65" s="250">
        <f>ROUND(E65*F65,2)</f>
        <v>0</v>
      </c>
      <c r="H65" s="249"/>
      <c r="I65" s="250">
        <f>ROUND(E65*H65,2)</f>
        <v>0</v>
      </c>
      <c r="J65" s="249"/>
      <c r="K65" s="250">
        <f>ROUND(E65*J65,2)</f>
        <v>0</v>
      </c>
      <c r="L65" s="250">
        <v>21</v>
      </c>
      <c r="M65" s="250">
        <f>G65*(1+L65/100)</f>
        <v>0</v>
      </c>
      <c r="N65" s="248">
        <v>1E-3</v>
      </c>
      <c r="O65" s="248">
        <f>ROUND(E65*N65,2)</f>
        <v>0.17</v>
      </c>
      <c r="P65" s="248">
        <v>3.1E-2</v>
      </c>
      <c r="Q65" s="248">
        <f>ROUND(E65*P65,2)</f>
        <v>5.38</v>
      </c>
      <c r="R65" s="250"/>
      <c r="S65" s="250" t="s">
        <v>118</v>
      </c>
      <c r="T65" s="251" t="s">
        <v>119</v>
      </c>
      <c r="U65" s="234">
        <v>0.33</v>
      </c>
      <c r="V65" s="234">
        <f>ROUND(E65*U65,2)</f>
        <v>57.22</v>
      </c>
      <c r="W65" s="234"/>
      <c r="X65" s="234" t="s">
        <v>120</v>
      </c>
      <c r="Y65" s="234" t="s">
        <v>121</v>
      </c>
      <c r="Z65" s="214"/>
      <c r="AA65" s="214"/>
      <c r="AB65" s="214"/>
      <c r="AC65" s="214"/>
      <c r="AD65" s="214"/>
      <c r="AE65" s="214"/>
      <c r="AF65" s="214"/>
      <c r="AG65" s="214" t="s">
        <v>122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2">
      <c r="A66" s="231"/>
      <c r="B66" s="232"/>
      <c r="C66" s="256" t="s">
        <v>185</v>
      </c>
      <c r="D66" s="235"/>
      <c r="E66" s="236"/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124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3">
      <c r="A67" s="231"/>
      <c r="B67" s="232"/>
      <c r="C67" s="256" t="s">
        <v>186</v>
      </c>
      <c r="D67" s="235"/>
      <c r="E67" s="236"/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34"/>
      <c r="Z67" s="214"/>
      <c r="AA67" s="214"/>
      <c r="AB67" s="214"/>
      <c r="AC67" s="214"/>
      <c r="AD67" s="214"/>
      <c r="AE67" s="214"/>
      <c r="AF67" s="214"/>
      <c r="AG67" s="214" t="s">
        <v>124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3">
      <c r="A68" s="231"/>
      <c r="B68" s="232"/>
      <c r="C68" s="256" t="s">
        <v>187</v>
      </c>
      <c r="D68" s="235"/>
      <c r="E68" s="236">
        <v>173.4</v>
      </c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124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>
      <c r="A69" s="245">
        <v>8</v>
      </c>
      <c r="B69" s="246" t="s">
        <v>188</v>
      </c>
      <c r="C69" s="255" t="s">
        <v>189</v>
      </c>
      <c r="D69" s="247" t="s">
        <v>190</v>
      </c>
      <c r="E69" s="248">
        <v>90</v>
      </c>
      <c r="F69" s="249"/>
      <c r="G69" s="250">
        <f>ROUND(E69*F69,2)</f>
        <v>0</v>
      </c>
      <c r="H69" s="249"/>
      <c r="I69" s="250">
        <f>ROUND(E69*H69,2)</f>
        <v>0</v>
      </c>
      <c r="J69" s="249"/>
      <c r="K69" s="250">
        <f>ROUND(E69*J69,2)</f>
        <v>0</v>
      </c>
      <c r="L69" s="250">
        <v>21</v>
      </c>
      <c r="M69" s="250">
        <f>G69*(1+L69/100)</f>
        <v>0</v>
      </c>
      <c r="N69" s="248">
        <v>0</v>
      </c>
      <c r="O69" s="248">
        <f>ROUND(E69*N69,2)</f>
        <v>0</v>
      </c>
      <c r="P69" s="248">
        <v>0</v>
      </c>
      <c r="Q69" s="248">
        <f>ROUND(E69*P69,2)</f>
        <v>0</v>
      </c>
      <c r="R69" s="250"/>
      <c r="S69" s="250" t="s">
        <v>118</v>
      </c>
      <c r="T69" s="251" t="s">
        <v>119</v>
      </c>
      <c r="U69" s="234">
        <v>0</v>
      </c>
      <c r="V69" s="234">
        <f>ROUND(E69*U69,2)</f>
        <v>0</v>
      </c>
      <c r="W69" s="234"/>
      <c r="X69" s="234" t="s">
        <v>120</v>
      </c>
      <c r="Y69" s="234" t="s">
        <v>121</v>
      </c>
      <c r="Z69" s="214"/>
      <c r="AA69" s="214"/>
      <c r="AB69" s="214"/>
      <c r="AC69" s="214"/>
      <c r="AD69" s="214"/>
      <c r="AE69" s="214"/>
      <c r="AF69" s="214"/>
      <c r="AG69" s="214" t="s">
        <v>122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2">
      <c r="A70" s="231"/>
      <c r="B70" s="232"/>
      <c r="C70" s="256" t="s">
        <v>191</v>
      </c>
      <c r="D70" s="235"/>
      <c r="E70" s="236"/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34"/>
      <c r="Z70" s="214"/>
      <c r="AA70" s="214"/>
      <c r="AB70" s="214"/>
      <c r="AC70" s="214"/>
      <c r="AD70" s="214"/>
      <c r="AE70" s="214"/>
      <c r="AF70" s="214"/>
      <c r="AG70" s="214" t="s">
        <v>124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>
      <c r="A71" s="231"/>
      <c r="B71" s="232"/>
      <c r="C71" s="256" t="s">
        <v>192</v>
      </c>
      <c r="D71" s="235"/>
      <c r="E71" s="236">
        <v>90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124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>
      <c r="A72" s="238" t="s">
        <v>113</v>
      </c>
      <c r="B72" s="239" t="s">
        <v>70</v>
      </c>
      <c r="C72" s="254" t="s">
        <v>71</v>
      </c>
      <c r="D72" s="240"/>
      <c r="E72" s="241"/>
      <c r="F72" s="242"/>
      <c r="G72" s="242">
        <f>SUMIF(AG73:AG84,"&lt;&gt;NOR",G73:G84)</f>
        <v>0</v>
      </c>
      <c r="H72" s="242"/>
      <c r="I72" s="242">
        <f>SUM(I73:I84)</f>
        <v>0</v>
      </c>
      <c r="J72" s="242"/>
      <c r="K72" s="242">
        <f>SUM(K73:K84)</f>
        <v>0</v>
      </c>
      <c r="L72" s="242"/>
      <c r="M72" s="242">
        <f>SUM(M73:M84)</f>
        <v>0</v>
      </c>
      <c r="N72" s="241"/>
      <c r="O72" s="241">
        <f>SUM(O73:O84)</f>
        <v>0</v>
      </c>
      <c r="P72" s="241"/>
      <c r="Q72" s="241">
        <f>SUM(Q73:Q84)</f>
        <v>18.93</v>
      </c>
      <c r="R72" s="242"/>
      <c r="S72" s="242"/>
      <c r="T72" s="243"/>
      <c r="U72" s="237"/>
      <c r="V72" s="237">
        <f>SUM(V73:V84)</f>
        <v>130.13</v>
      </c>
      <c r="W72" s="237"/>
      <c r="X72" s="237"/>
      <c r="Y72" s="237"/>
      <c r="AG72" t="s">
        <v>114</v>
      </c>
    </row>
    <row r="73" spans="1:60" outlineLevel="1">
      <c r="A73" s="245">
        <v>9</v>
      </c>
      <c r="B73" s="246" t="s">
        <v>193</v>
      </c>
      <c r="C73" s="255" t="s">
        <v>194</v>
      </c>
      <c r="D73" s="247" t="s">
        <v>156</v>
      </c>
      <c r="E73" s="248">
        <v>1183</v>
      </c>
      <c r="F73" s="249"/>
      <c r="G73" s="250">
        <f>ROUND(E73*F73,2)</f>
        <v>0</v>
      </c>
      <c r="H73" s="249"/>
      <c r="I73" s="250">
        <f>ROUND(E73*H73,2)</f>
        <v>0</v>
      </c>
      <c r="J73" s="249"/>
      <c r="K73" s="250">
        <f>ROUND(E73*J73,2)</f>
        <v>0</v>
      </c>
      <c r="L73" s="250">
        <v>21</v>
      </c>
      <c r="M73" s="250">
        <f>G73*(1+L73/100)</f>
        <v>0</v>
      </c>
      <c r="N73" s="248">
        <v>0</v>
      </c>
      <c r="O73" s="248">
        <f>ROUND(E73*N73,2)</f>
        <v>0</v>
      </c>
      <c r="P73" s="248">
        <v>6.0000000000000001E-3</v>
      </c>
      <c r="Q73" s="248">
        <f>ROUND(E73*P73,2)</f>
        <v>7.1</v>
      </c>
      <c r="R73" s="250"/>
      <c r="S73" s="250" t="s">
        <v>118</v>
      </c>
      <c r="T73" s="251" t="s">
        <v>119</v>
      </c>
      <c r="U73" s="234">
        <v>0.05</v>
      </c>
      <c r="V73" s="234">
        <f>ROUND(E73*U73,2)</f>
        <v>59.15</v>
      </c>
      <c r="W73" s="234"/>
      <c r="X73" s="234" t="s">
        <v>120</v>
      </c>
      <c r="Y73" s="234" t="s">
        <v>121</v>
      </c>
      <c r="Z73" s="214"/>
      <c r="AA73" s="214"/>
      <c r="AB73" s="214"/>
      <c r="AC73" s="214"/>
      <c r="AD73" s="214"/>
      <c r="AE73" s="214"/>
      <c r="AF73" s="214"/>
      <c r="AG73" s="214" t="s">
        <v>122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2">
      <c r="A74" s="231"/>
      <c r="B74" s="232"/>
      <c r="C74" s="256" t="s">
        <v>195</v>
      </c>
      <c r="D74" s="235"/>
      <c r="E74" s="236"/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34"/>
      <c r="Z74" s="214"/>
      <c r="AA74" s="214"/>
      <c r="AB74" s="214"/>
      <c r="AC74" s="214"/>
      <c r="AD74" s="214"/>
      <c r="AE74" s="214"/>
      <c r="AF74" s="214"/>
      <c r="AG74" s="214" t="s">
        <v>124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>
      <c r="A75" s="231"/>
      <c r="B75" s="232"/>
      <c r="C75" s="256" t="s">
        <v>169</v>
      </c>
      <c r="D75" s="235"/>
      <c r="E75" s="236"/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124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>
      <c r="A76" s="231"/>
      <c r="B76" s="232"/>
      <c r="C76" s="256" t="s">
        <v>170</v>
      </c>
      <c r="D76" s="235"/>
      <c r="E76" s="236">
        <v>792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124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3">
      <c r="A77" s="231"/>
      <c r="B77" s="232"/>
      <c r="C77" s="256" t="s">
        <v>171</v>
      </c>
      <c r="D77" s="235"/>
      <c r="E77" s="236"/>
      <c r="F77" s="234"/>
      <c r="G77" s="234"/>
      <c r="H77" s="234"/>
      <c r="I77" s="234"/>
      <c r="J77" s="234"/>
      <c r="K77" s="234"/>
      <c r="L77" s="234"/>
      <c r="M77" s="234"/>
      <c r="N77" s="233"/>
      <c r="O77" s="233"/>
      <c r="P77" s="233"/>
      <c r="Q77" s="233"/>
      <c r="R77" s="234"/>
      <c r="S77" s="234"/>
      <c r="T77" s="234"/>
      <c r="U77" s="234"/>
      <c r="V77" s="234"/>
      <c r="W77" s="234"/>
      <c r="X77" s="234"/>
      <c r="Y77" s="234"/>
      <c r="Z77" s="214"/>
      <c r="AA77" s="214"/>
      <c r="AB77" s="214"/>
      <c r="AC77" s="214"/>
      <c r="AD77" s="214"/>
      <c r="AE77" s="214"/>
      <c r="AF77" s="214"/>
      <c r="AG77" s="214" t="s">
        <v>124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>
      <c r="A78" s="231"/>
      <c r="B78" s="232"/>
      <c r="C78" s="256" t="s">
        <v>172</v>
      </c>
      <c r="D78" s="235"/>
      <c r="E78" s="236">
        <v>391</v>
      </c>
      <c r="F78" s="234"/>
      <c r="G78" s="234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124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ht="22.5" outlineLevel="1">
      <c r="A79" s="245">
        <v>10</v>
      </c>
      <c r="B79" s="246" t="s">
        <v>196</v>
      </c>
      <c r="C79" s="255" t="s">
        <v>197</v>
      </c>
      <c r="D79" s="247" t="s">
        <v>156</v>
      </c>
      <c r="E79" s="248">
        <v>1183</v>
      </c>
      <c r="F79" s="249"/>
      <c r="G79" s="250">
        <f>ROUND(E79*F79,2)</f>
        <v>0</v>
      </c>
      <c r="H79" s="249"/>
      <c r="I79" s="250">
        <f>ROUND(E79*H79,2)</f>
        <v>0</v>
      </c>
      <c r="J79" s="249"/>
      <c r="K79" s="250">
        <f>ROUND(E79*J79,2)</f>
        <v>0</v>
      </c>
      <c r="L79" s="250">
        <v>21</v>
      </c>
      <c r="M79" s="250">
        <f>G79*(1+L79/100)</f>
        <v>0</v>
      </c>
      <c r="N79" s="248">
        <v>0</v>
      </c>
      <c r="O79" s="248">
        <f>ROUND(E79*N79,2)</f>
        <v>0</v>
      </c>
      <c r="P79" s="248">
        <v>0.01</v>
      </c>
      <c r="Q79" s="248">
        <f>ROUND(E79*P79,2)</f>
        <v>11.83</v>
      </c>
      <c r="R79" s="250"/>
      <c r="S79" s="250" t="s">
        <v>118</v>
      </c>
      <c r="T79" s="251" t="s">
        <v>119</v>
      </c>
      <c r="U79" s="234">
        <v>0.06</v>
      </c>
      <c r="V79" s="234">
        <f>ROUND(E79*U79,2)</f>
        <v>70.98</v>
      </c>
      <c r="W79" s="234"/>
      <c r="X79" s="234" t="s">
        <v>120</v>
      </c>
      <c r="Y79" s="234" t="s">
        <v>121</v>
      </c>
      <c r="Z79" s="214"/>
      <c r="AA79" s="214"/>
      <c r="AB79" s="214"/>
      <c r="AC79" s="214"/>
      <c r="AD79" s="214"/>
      <c r="AE79" s="214"/>
      <c r="AF79" s="214"/>
      <c r="AG79" s="214" t="s">
        <v>122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>
      <c r="A80" s="231"/>
      <c r="B80" s="232"/>
      <c r="C80" s="256" t="s">
        <v>198</v>
      </c>
      <c r="D80" s="235"/>
      <c r="E80" s="236"/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124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>
      <c r="A81" s="231"/>
      <c r="B81" s="232"/>
      <c r="C81" s="256" t="s">
        <v>169</v>
      </c>
      <c r="D81" s="235"/>
      <c r="E81" s="236"/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124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>
      <c r="A82" s="231"/>
      <c r="B82" s="232"/>
      <c r="C82" s="256" t="s">
        <v>170</v>
      </c>
      <c r="D82" s="235"/>
      <c r="E82" s="236">
        <v>792</v>
      </c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124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>
      <c r="A83" s="231"/>
      <c r="B83" s="232"/>
      <c r="C83" s="256" t="s">
        <v>171</v>
      </c>
      <c r="D83" s="235"/>
      <c r="E83" s="236"/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34"/>
      <c r="Z83" s="214"/>
      <c r="AA83" s="214"/>
      <c r="AB83" s="214"/>
      <c r="AC83" s="214"/>
      <c r="AD83" s="214"/>
      <c r="AE83" s="214"/>
      <c r="AF83" s="214"/>
      <c r="AG83" s="214" t="s">
        <v>124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>
      <c r="A84" s="231"/>
      <c r="B84" s="232"/>
      <c r="C84" s="256" t="s">
        <v>172</v>
      </c>
      <c r="D84" s="235"/>
      <c r="E84" s="236">
        <v>391</v>
      </c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124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>
      <c r="A85" s="238" t="s">
        <v>113</v>
      </c>
      <c r="B85" s="239" t="s">
        <v>72</v>
      </c>
      <c r="C85" s="254" t="s">
        <v>73</v>
      </c>
      <c r="D85" s="240"/>
      <c r="E85" s="241"/>
      <c r="F85" s="242"/>
      <c r="G85" s="242">
        <f>SUMIF(AG86:AG97,"&lt;&gt;NOR",G86:G97)</f>
        <v>0</v>
      </c>
      <c r="H85" s="242"/>
      <c r="I85" s="242">
        <f>SUM(I86:I97)</f>
        <v>0</v>
      </c>
      <c r="J85" s="242"/>
      <c r="K85" s="242">
        <f>SUM(K86:K97)</f>
        <v>0</v>
      </c>
      <c r="L85" s="242"/>
      <c r="M85" s="242">
        <f>SUM(M86:M97)</f>
        <v>0</v>
      </c>
      <c r="N85" s="241"/>
      <c r="O85" s="241">
        <f>SUM(O86:O97)</f>
        <v>0</v>
      </c>
      <c r="P85" s="241"/>
      <c r="Q85" s="241">
        <f>SUM(Q86:Q97)</f>
        <v>7.2900000000000009</v>
      </c>
      <c r="R85" s="242"/>
      <c r="S85" s="242"/>
      <c r="T85" s="243"/>
      <c r="U85" s="237"/>
      <c r="V85" s="237">
        <f>SUM(V86:V97)</f>
        <v>112.39</v>
      </c>
      <c r="W85" s="237"/>
      <c r="X85" s="237"/>
      <c r="Y85" s="237"/>
      <c r="AG85" t="s">
        <v>114</v>
      </c>
    </row>
    <row r="86" spans="1:60" ht="22.5" outlineLevel="1">
      <c r="A86" s="245">
        <v>11</v>
      </c>
      <c r="B86" s="246" t="s">
        <v>199</v>
      </c>
      <c r="C86" s="255" t="s">
        <v>200</v>
      </c>
      <c r="D86" s="247" t="s">
        <v>156</v>
      </c>
      <c r="E86" s="248">
        <v>1183</v>
      </c>
      <c r="F86" s="249"/>
      <c r="G86" s="250">
        <f>ROUND(E86*F86,2)</f>
        <v>0</v>
      </c>
      <c r="H86" s="249"/>
      <c r="I86" s="250">
        <f>ROUND(E86*H86,2)</f>
        <v>0</v>
      </c>
      <c r="J86" s="249"/>
      <c r="K86" s="250">
        <f>ROUND(E86*J86,2)</f>
        <v>0</v>
      </c>
      <c r="L86" s="250">
        <v>21</v>
      </c>
      <c r="M86" s="250">
        <f>G86*(1+L86/100)</f>
        <v>0</v>
      </c>
      <c r="N86" s="248">
        <v>0</v>
      </c>
      <c r="O86" s="248">
        <f>ROUND(E86*N86,2)</f>
        <v>0</v>
      </c>
      <c r="P86" s="248">
        <v>4.0000000000000001E-3</v>
      </c>
      <c r="Q86" s="248">
        <f>ROUND(E86*P86,2)</f>
        <v>4.7300000000000004</v>
      </c>
      <c r="R86" s="250"/>
      <c r="S86" s="250" t="s">
        <v>118</v>
      </c>
      <c r="T86" s="251" t="s">
        <v>119</v>
      </c>
      <c r="U86" s="234">
        <v>4.4999999999999998E-2</v>
      </c>
      <c r="V86" s="234">
        <f>ROUND(E86*U86,2)</f>
        <v>53.24</v>
      </c>
      <c r="W86" s="234"/>
      <c r="X86" s="234" t="s">
        <v>120</v>
      </c>
      <c r="Y86" s="234" t="s">
        <v>121</v>
      </c>
      <c r="Z86" s="214"/>
      <c r="AA86" s="214"/>
      <c r="AB86" s="214"/>
      <c r="AC86" s="214"/>
      <c r="AD86" s="214"/>
      <c r="AE86" s="214"/>
      <c r="AF86" s="214"/>
      <c r="AG86" s="214" t="s">
        <v>122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2">
      <c r="A87" s="231"/>
      <c r="B87" s="232"/>
      <c r="C87" s="256" t="s">
        <v>201</v>
      </c>
      <c r="D87" s="235"/>
      <c r="E87" s="236"/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124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>
      <c r="A88" s="231"/>
      <c r="B88" s="232"/>
      <c r="C88" s="256" t="s">
        <v>169</v>
      </c>
      <c r="D88" s="235"/>
      <c r="E88" s="236"/>
      <c r="F88" s="234"/>
      <c r="G88" s="23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34"/>
      <c r="Z88" s="214"/>
      <c r="AA88" s="214"/>
      <c r="AB88" s="214"/>
      <c r="AC88" s="214"/>
      <c r="AD88" s="214"/>
      <c r="AE88" s="214"/>
      <c r="AF88" s="214"/>
      <c r="AG88" s="214" t="s">
        <v>124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>
      <c r="A89" s="231"/>
      <c r="B89" s="232"/>
      <c r="C89" s="256" t="s">
        <v>170</v>
      </c>
      <c r="D89" s="235"/>
      <c r="E89" s="236">
        <v>792</v>
      </c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124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>
      <c r="A90" s="231"/>
      <c r="B90" s="232"/>
      <c r="C90" s="256" t="s">
        <v>171</v>
      </c>
      <c r="D90" s="235"/>
      <c r="E90" s="236"/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34"/>
      <c r="Z90" s="214"/>
      <c r="AA90" s="214"/>
      <c r="AB90" s="214"/>
      <c r="AC90" s="214"/>
      <c r="AD90" s="214"/>
      <c r="AE90" s="214"/>
      <c r="AF90" s="214"/>
      <c r="AG90" s="214" t="s">
        <v>124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31"/>
      <c r="B91" s="232"/>
      <c r="C91" s="256" t="s">
        <v>172</v>
      </c>
      <c r="D91" s="235"/>
      <c r="E91" s="236">
        <v>391</v>
      </c>
      <c r="F91" s="234"/>
      <c r="G91" s="23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34"/>
      <c r="Z91" s="214"/>
      <c r="AA91" s="214"/>
      <c r="AB91" s="214"/>
      <c r="AC91" s="214"/>
      <c r="AD91" s="214"/>
      <c r="AE91" s="214"/>
      <c r="AF91" s="214"/>
      <c r="AG91" s="214" t="s">
        <v>124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ht="22.5" outlineLevel="1">
      <c r="A92" s="245">
        <v>12</v>
      </c>
      <c r="B92" s="246" t="s">
        <v>202</v>
      </c>
      <c r="C92" s="255" t="s">
        <v>203</v>
      </c>
      <c r="D92" s="247" t="s">
        <v>156</v>
      </c>
      <c r="E92" s="248">
        <v>1183</v>
      </c>
      <c r="F92" s="249"/>
      <c r="G92" s="250">
        <f>ROUND(E92*F92,2)</f>
        <v>0</v>
      </c>
      <c r="H92" s="249"/>
      <c r="I92" s="250">
        <f>ROUND(E92*H92,2)</f>
        <v>0</v>
      </c>
      <c r="J92" s="249"/>
      <c r="K92" s="250">
        <f>ROUND(E92*J92,2)</f>
        <v>0</v>
      </c>
      <c r="L92" s="250">
        <v>21</v>
      </c>
      <c r="M92" s="250">
        <f>G92*(1+L92/100)</f>
        <v>0</v>
      </c>
      <c r="N92" s="248">
        <v>0</v>
      </c>
      <c r="O92" s="248">
        <f>ROUND(E92*N92,2)</f>
        <v>0</v>
      </c>
      <c r="P92" s="248">
        <v>2.16E-3</v>
      </c>
      <c r="Q92" s="248">
        <f>ROUND(E92*P92,2)</f>
        <v>2.56</v>
      </c>
      <c r="R92" s="250"/>
      <c r="S92" s="250" t="s">
        <v>118</v>
      </c>
      <c r="T92" s="251" t="s">
        <v>119</v>
      </c>
      <c r="U92" s="234">
        <v>0.05</v>
      </c>
      <c r="V92" s="234">
        <f>ROUND(E92*U92,2)</f>
        <v>59.15</v>
      </c>
      <c r="W92" s="234"/>
      <c r="X92" s="234" t="s">
        <v>120</v>
      </c>
      <c r="Y92" s="234" t="s">
        <v>121</v>
      </c>
      <c r="Z92" s="214"/>
      <c r="AA92" s="214"/>
      <c r="AB92" s="214"/>
      <c r="AC92" s="214"/>
      <c r="AD92" s="214"/>
      <c r="AE92" s="214"/>
      <c r="AF92" s="214"/>
      <c r="AG92" s="214" t="s">
        <v>122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2">
      <c r="A93" s="231"/>
      <c r="B93" s="232"/>
      <c r="C93" s="256" t="s">
        <v>204</v>
      </c>
      <c r="D93" s="235"/>
      <c r="E93" s="236"/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124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3">
      <c r="A94" s="231"/>
      <c r="B94" s="232"/>
      <c r="C94" s="256" t="s">
        <v>169</v>
      </c>
      <c r="D94" s="235"/>
      <c r="E94" s="236"/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34"/>
      <c r="Z94" s="214"/>
      <c r="AA94" s="214"/>
      <c r="AB94" s="214"/>
      <c r="AC94" s="214"/>
      <c r="AD94" s="214"/>
      <c r="AE94" s="214"/>
      <c r="AF94" s="214"/>
      <c r="AG94" s="214" t="s">
        <v>124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>
      <c r="A95" s="231"/>
      <c r="B95" s="232"/>
      <c r="C95" s="256" t="s">
        <v>170</v>
      </c>
      <c r="D95" s="235"/>
      <c r="E95" s="236">
        <v>792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34"/>
      <c r="Z95" s="214"/>
      <c r="AA95" s="214"/>
      <c r="AB95" s="214"/>
      <c r="AC95" s="214"/>
      <c r="AD95" s="214"/>
      <c r="AE95" s="214"/>
      <c r="AF95" s="214"/>
      <c r="AG95" s="214" t="s">
        <v>124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3">
      <c r="A96" s="231"/>
      <c r="B96" s="232"/>
      <c r="C96" s="256" t="s">
        <v>171</v>
      </c>
      <c r="D96" s="235"/>
      <c r="E96" s="236"/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34"/>
      <c r="Z96" s="214"/>
      <c r="AA96" s="214"/>
      <c r="AB96" s="214"/>
      <c r="AC96" s="214"/>
      <c r="AD96" s="214"/>
      <c r="AE96" s="214"/>
      <c r="AF96" s="214"/>
      <c r="AG96" s="214" t="s">
        <v>124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>
      <c r="A97" s="231"/>
      <c r="B97" s="232"/>
      <c r="C97" s="256" t="s">
        <v>172</v>
      </c>
      <c r="D97" s="235"/>
      <c r="E97" s="236">
        <v>391</v>
      </c>
      <c r="F97" s="234"/>
      <c r="G97" s="234"/>
      <c r="H97" s="234"/>
      <c r="I97" s="234"/>
      <c r="J97" s="234"/>
      <c r="K97" s="234"/>
      <c r="L97" s="234"/>
      <c r="M97" s="234"/>
      <c r="N97" s="233"/>
      <c r="O97" s="233"/>
      <c r="P97" s="233"/>
      <c r="Q97" s="233"/>
      <c r="R97" s="234"/>
      <c r="S97" s="234"/>
      <c r="T97" s="234"/>
      <c r="U97" s="234"/>
      <c r="V97" s="234"/>
      <c r="W97" s="234"/>
      <c r="X97" s="234"/>
      <c r="Y97" s="234"/>
      <c r="Z97" s="214"/>
      <c r="AA97" s="214"/>
      <c r="AB97" s="214"/>
      <c r="AC97" s="214"/>
      <c r="AD97" s="214"/>
      <c r="AE97" s="214"/>
      <c r="AF97" s="214"/>
      <c r="AG97" s="214" t="s">
        <v>124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>
      <c r="A98" s="238" t="s">
        <v>113</v>
      </c>
      <c r="B98" s="239" t="s">
        <v>74</v>
      </c>
      <c r="C98" s="254" t="s">
        <v>75</v>
      </c>
      <c r="D98" s="240"/>
      <c r="E98" s="241"/>
      <c r="F98" s="242"/>
      <c r="G98" s="242">
        <f>SUMIF(AG99:AG101,"&lt;&gt;NOR",G99:G101)</f>
        <v>0</v>
      </c>
      <c r="H98" s="242"/>
      <c r="I98" s="242">
        <f>SUM(I99:I101)</f>
        <v>0</v>
      </c>
      <c r="J98" s="242"/>
      <c r="K98" s="242">
        <f>SUM(K99:K101)</f>
        <v>0</v>
      </c>
      <c r="L98" s="242"/>
      <c r="M98" s="242">
        <f>SUM(M99:M101)</f>
        <v>0</v>
      </c>
      <c r="N98" s="241"/>
      <c r="O98" s="241">
        <f>SUM(O99:O101)</f>
        <v>0.02</v>
      </c>
      <c r="P98" s="241"/>
      <c r="Q98" s="241">
        <f>SUM(Q99:Q101)</f>
        <v>1.6</v>
      </c>
      <c r="R98" s="242"/>
      <c r="S98" s="242"/>
      <c r="T98" s="243"/>
      <c r="U98" s="237"/>
      <c r="V98" s="237">
        <f>SUM(V99:V101)</f>
        <v>30.9</v>
      </c>
      <c r="W98" s="237"/>
      <c r="X98" s="237"/>
      <c r="Y98" s="237"/>
      <c r="AG98" t="s">
        <v>114</v>
      </c>
    </row>
    <row r="99" spans="1:60" ht="22.5" outlineLevel="1">
      <c r="A99" s="245">
        <v>13</v>
      </c>
      <c r="B99" s="246" t="s">
        <v>205</v>
      </c>
      <c r="C99" s="255" t="s">
        <v>206</v>
      </c>
      <c r="D99" s="247" t="s">
        <v>207</v>
      </c>
      <c r="E99" s="248">
        <v>300</v>
      </c>
      <c r="F99" s="249"/>
      <c r="G99" s="250">
        <f>ROUND(E99*F99,2)</f>
        <v>0</v>
      </c>
      <c r="H99" s="249"/>
      <c r="I99" s="250">
        <f>ROUND(E99*H99,2)</f>
        <v>0</v>
      </c>
      <c r="J99" s="249"/>
      <c r="K99" s="250">
        <f>ROUND(E99*J99,2)</f>
        <v>0</v>
      </c>
      <c r="L99" s="250">
        <v>21</v>
      </c>
      <c r="M99" s="250">
        <f>G99*(1+L99/100)</f>
        <v>0</v>
      </c>
      <c r="N99" s="248">
        <v>5.0000000000000002E-5</v>
      </c>
      <c r="O99" s="248">
        <f>ROUND(E99*N99,2)</f>
        <v>0.02</v>
      </c>
      <c r="P99" s="248">
        <v>5.3200000000000001E-3</v>
      </c>
      <c r="Q99" s="248">
        <f>ROUND(E99*P99,2)</f>
        <v>1.6</v>
      </c>
      <c r="R99" s="250"/>
      <c r="S99" s="250" t="s">
        <v>118</v>
      </c>
      <c r="T99" s="251" t="s">
        <v>119</v>
      </c>
      <c r="U99" s="234">
        <v>0.10299999999999999</v>
      </c>
      <c r="V99" s="234">
        <f>ROUND(E99*U99,2)</f>
        <v>30.9</v>
      </c>
      <c r="W99" s="234"/>
      <c r="X99" s="234" t="s">
        <v>120</v>
      </c>
      <c r="Y99" s="234" t="s">
        <v>121</v>
      </c>
      <c r="Z99" s="214"/>
      <c r="AA99" s="214"/>
      <c r="AB99" s="214"/>
      <c r="AC99" s="214"/>
      <c r="AD99" s="214"/>
      <c r="AE99" s="214"/>
      <c r="AF99" s="214"/>
      <c r="AG99" s="214" t="s">
        <v>122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2">
      <c r="A100" s="231"/>
      <c r="B100" s="232"/>
      <c r="C100" s="256" t="s">
        <v>208</v>
      </c>
      <c r="D100" s="235"/>
      <c r="E100" s="236"/>
      <c r="F100" s="234"/>
      <c r="G100" s="234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34"/>
      <c r="Z100" s="214"/>
      <c r="AA100" s="214"/>
      <c r="AB100" s="214"/>
      <c r="AC100" s="214"/>
      <c r="AD100" s="214"/>
      <c r="AE100" s="214"/>
      <c r="AF100" s="214"/>
      <c r="AG100" s="214" t="s">
        <v>124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3">
      <c r="A101" s="231"/>
      <c r="B101" s="232"/>
      <c r="C101" s="256" t="s">
        <v>209</v>
      </c>
      <c r="D101" s="235"/>
      <c r="E101" s="236">
        <v>300</v>
      </c>
      <c r="F101" s="234"/>
      <c r="G101" s="234"/>
      <c r="H101" s="234"/>
      <c r="I101" s="234"/>
      <c r="J101" s="234"/>
      <c r="K101" s="234"/>
      <c r="L101" s="234"/>
      <c r="M101" s="234"/>
      <c r="N101" s="233"/>
      <c r="O101" s="233"/>
      <c r="P101" s="233"/>
      <c r="Q101" s="233"/>
      <c r="R101" s="234"/>
      <c r="S101" s="234"/>
      <c r="T101" s="234"/>
      <c r="U101" s="234"/>
      <c r="V101" s="234"/>
      <c r="W101" s="234"/>
      <c r="X101" s="234"/>
      <c r="Y101" s="234"/>
      <c r="Z101" s="214"/>
      <c r="AA101" s="214"/>
      <c r="AB101" s="214"/>
      <c r="AC101" s="214"/>
      <c r="AD101" s="214"/>
      <c r="AE101" s="214"/>
      <c r="AF101" s="214"/>
      <c r="AG101" s="214" t="s">
        <v>124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>
      <c r="A102" s="238" t="s">
        <v>113</v>
      </c>
      <c r="B102" s="239" t="s">
        <v>76</v>
      </c>
      <c r="C102" s="254" t="s">
        <v>77</v>
      </c>
      <c r="D102" s="240"/>
      <c r="E102" s="241"/>
      <c r="F102" s="242"/>
      <c r="G102" s="242">
        <f>SUMIF(AG103:AG105,"&lt;&gt;NOR",G103:G105)</f>
        <v>0</v>
      </c>
      <c r="H102" s="242"/>
      <c r="I102" s="242">
        <f>SUM(I103:I105)</f>
        <v>0</v>
      </c>
      <c r="J102" s="242"/>
      <c r="K102" s="242">
        <f>SUM(K103:K105)</f>
        <v>0</v>
      </c>
      <c r="L102" s="242"/>
      <c r="M102" s="242">
        <f>SUM(M103:M105)</f>
        <v>0</v>
      </c>
      <c r="N102" s="241"/>
      <c r="O102" s="241">
        <f>SUM(O103:O105)</f>
        <v>0</v>
      </c>
      <c r="P102" s="241"/>
      <c r="Q102" s="241">
        <f>SUM(Q103:Q105)</f>
        <v>0.25</v>
      </c>
      <c r="R102" s="242"/>
      <c r="S102" s="242"/>
      <c r="T102" s="243"/>
      <c r="U102" s="237"/>
      <c r="V102" s="237">
        <f>SUM(V103:V105)</f>
        <v>4.1399999999999997</v>
      </c>
      <c r="W102" s="237"/>
      <c r="X102" s="237"/>
      <c r="Y102" s="237"/>
      <c r="AG102" t="s">
        <v>114</v>
      </c>
    </row>
    <row r="103" spans="1:60" ht="22.5" outlineLevel="1">
      <c r="A103" s="245">
        <v>14</v>
      </c>
      <c r="B103" s="246" t="s">
        <v>210</v>
      </c>
      <c r="C103" s="255" t="s">
        <v>211</v>
      </c>
      <c r="D103" s="247" t="s">
        <v>207</v>
      </c>
      <c r="E103" s="248">
        <v>60</v>
      </c>
      <c r="F103" s="249"/>
      <c r="G103" s="250">
        <f>ROUND(E103*F103,2)</f>
        <v>0</v>
      </c>
      <c r="H103" s="249"/>
      <c r="I103" s="250">
        <f>ROUND(E103*H103,2)</f>
        <v>0</v>
      </c>
      <c r="J103" s="249"/>
      <c r="K103" s="250">
        <f>ROUND(E103*J103,2)</f>
        <v>0</v>
      </c>
      <c r="L103" s="250">
        <v>21</v>
      </c>
      <c r="M103" s="250">
        <f>G103*(1+L103/100)</f>
        <v>0</v>
      </c>
      <c r="N103" s="248">
        <v>0</v>
      </c>
      <c r="O103" s="248">
        <f>ROUND(E103*N103,2)</f>
        <v>0</v>
      </c>
      <c r="P103" s="248">
        <v>4.1799999999999997E-3</v>
      </c>
      <c r="Q103" s="248">
        <f>ROUND(E103*P103,2)</f>
        <v>0.25</v>
      </c>
      <c r="R103" s="250"/>
      <c r="S103" s="250" t="s">
        <v>118</v>
      </c>
      <c r="T103" s="251" t="s">
        <v>119</v>
      </c>
      <c r="U103" s="234">
        <v>6.9000000000000006E-2</v>
      </c>
      <c r="V103" s="234">
        <f>ROUND(E103*U103,2)</f>
        <v>4.1399999999999997</v>
      </c>
      <c r="W103" s="234"/>
      <c r="X103" s="234" t="s">
        <v>120</v>
      </c>
      <c r="Y103" s="234" t="s">
        <v>121</v>
      </c>
      <c r="Z103" s="214"/>
      <c r="AA103" s="214"/>
      <c r="AB103" s="214"/>
      <c r="AC103" s="214"/>
      <c r="AD103" s="214"/>
      <c r="AE103" s="214"/>
      <c r="AF103" s="214"/>
      <c r="AG103" s="214" t="s">
        <v>122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2">
      <c r="A104" s="231"/>
      <c r="B104" s="232"/>
      <c r="C104" s="256" t="s">
        <v>212</v>
      </c>
      <c r="D104" s="235"/>
      <c r="E104" s="236"/>
      <c r="F104" s="234"/>
      <c r="G104" s="234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34"/>
      <c r="Z104" s="214"/>
      <c r="AA104" s="214"/>
      <c r="AB104" s="214"/>
      <c r="AC104" s="214"/>
      <c r="AD104" s="214"/>
      <c r="AE104" s="214"/>
      <c r="AF104" s="214"/>
      <c r="AG104" s="214" t="s">
        <v>124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3">
      <c r="A105" s="231"/>
      <c r="B105" s="232"/>
      <c r="C105" s="256" t="s">
        <v>213</v>
      </c>
      <c r="D105" s="235"/>
      <c r="E105" s="236">
        <v>60</v>
      </c>
      <c r="F105" s="234"/>
      <c r="G105" s="234"/>
      <c r="H105" s="234"/>
      <c r="I105" s="234"/>
      <c r="J105" s="234"/>
      <c r="K105" s="234"/>
      <c r="L105" s="234"/>
      <c r="M105" s="234"/>
      <c r="N105" s="233"/>
      <c r="O105" s="233"/>
      <c r="P105" s="233"/>
      <c r="Q105" s="233"/>
      <c r="R105" s="234"/>
      <c r="S105" s="234"/>
      <c r="T105" s="234"/>
      <c r="U105" s="234"/>
      <c r="V105" s="234"/>
      <c r="W105" s="234"/>
      <c r="X105" s="234"/>
      <c r="Y105" s="234"/>
      <c r="Z105" s="214"/>
      <c r="AA105" s="214"/>
      <c r="AB105" s="214"/>
      <c r="AC105" s="214"/>
      <c r="AD105" s="214"/>
      <c r="AE105" s="214"/>
      <c r="AF105" s="214"/>
      <c r="AG105" s="214" t="s">
        <v>124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>
      <c r="A106" s="238" t="s">
        <v>113</v>
      </c>
      <c r="B106" s="239" t="s">
        <v>78</v>
      </c>
      <c r="C106" s="254" t="s">
        <v>79</v>
      </c>
      <c r="D106" s="240"/>
      <c r="E106" s="241"/>
      <c r="F106" s="242"/>
      <c r="G106" s="242">
        <f>SUMIF(AG107:AG133,"&lt;&gt;NOR",G107:G133)</f>
        <v>0</v>
      </c>
      <c r="H106" s="242"/>
      <c r="I106" s="242">
        <f>SUM(I107:I133)</f>
        <v>0</v>
      </c>
      <c r="J106" s="242"/>
      <c r="K106" s="242">
        <f>SUM(K107:K133)</f>
        <v>0</v>
      </c>
      <c r="L106" s="242"/>
      <c r="M106" s="242">
        <f>SUM(M107:M133)</f>
        <v>0</v>
      </c>
      <c r="N106" s="241"/>
      <c r="O106" s="241">
        <f>SUM(O107:O133)</f>
        <v>1.65</v>
      </c>
      <c r="P106" s="241"/>
      <c r="Q106" s="241">
        <f>SUM(Q107:Q133)</f>
        <v>47.2</v>
      </c>
      <c r="R106" s="242"/>
      <c r="S106" s="242"/>
      <c r="T106" s="243"/>
      <c r="U106" s="237"/>
      <c r="V106" s="237">
        <f>SUM(V107:V133)</f>
        <v>2025.25</v>
      </c>
      <c r="W106" s="237"/>
      <c r="X106" s="237"/>
      <c r="Y106" s="237"/>
      <c r="AG106" t="s">
        <v>114</v>
      </c>
    </row>
    <row r="107" spans="1:60" outlineLevel="1">
      <c r="A107" s="245">
        <v>15</v>
      </c>
      <c r="B107" s="246" t="s">
        <v>214</v>
      </c>
      <c r="C107" s="255" t="s">
        <v>215</v>
      </c>
      <c r="D107" s="247" t="s">
        <v>156</v>
      </c>
      <c r="E107" s="248">
        <v>1183</v>
      </c>
      <c r="F107" s="249"/>
      <c r="G107" s="250">
        <f>ROUND(E107*F107,2)</f>
        <v>0</v>
      </c>
      <c r="H107" s="249"/>
      <c r="I107" s="250">
        <f>ROUND(E107*H107,2)</f>
        <v>0</v>
      </c>
      <c r="J107" s="249"/>
      <c r="K107" s="250">
        <f>ROUND(E107*J107,2)</f>
        <v>0</v>
      </c>
      <c r="L107" s="250">
        <v>21</v>
      </c>
      <c r="M107" s="250">
        <f>G107*(1+L107/100)</f>
        <v>0</v>
      </c>
      <c r="N107" s="248">
        <v>0</v>
      </c>
      <c r="O107" s="248">
        <f>ROUND(E107*N107,2)</f>
        <v>0</v>
      </c>
      <c r="P107" s="248">
        <v>7.0000000000000001E-3</v>
      </c>
      <c r="Q107" s="248">
        <f>ROUND(E107*P107,2)</f>
        <v>8.2799999999999994</v>
      </c>
      <c r="R107" s="250"/>
      <c r="S107" s="250" t="s">
        <v>118</v>
      </c>
      <c r="T107" s="251" t="s">
        <v>119</v>
      </c>
      <c r="U107" s="234">
        <v>0.24</v>
      </c>
      <c r="V107" s="234">
        <f>ROUND(E107*U107,2)</f>
        <v>283.92</v>
      </c>
      <c r="W107" s="234"/>
      <c r="X107" s="234" t="s">
        <v>120</v>
      </c>
      <c r="Y107" s="234" t="s">
        <v>121</v>
      </c>
      <c r="Z107" s="214"/>
      <c r="AA107" s="214"/>
      <c r="AB107" s="214"/>
      <c r="AC107" s="214"/>
      <c r="AD107" s="214"/>
      <c r="AE107" s="214"/>
      <c r="AF107" s="214"/>
      <c r="AG107" s="214" t="s">
        <v>122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ht="22.5" outlineLevel="2">
      <c r="A108" s="231"/>
      <c r="B108" s="232"/>
      <c r="C108" s="256" t="s">
        <v>216</v>
      </c>
      <c r="D108" s="235"/>
      <c r="E108" s="236"/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34"/>
      <c r="Z108" s="214"/>
      <c r="AA108" s="214"/>
      <c r="AB108" s="214"/>
      <c r="AC108" s="214"/>
      <c r="AD108" s="214"/>
      <c r="AE108" s="214"/>
      <c r="AF108" s="214"/>
      <c r="AG108" s="214" t="s">
        <v>124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>
      <c r="A109" s="231"/>
      <c r="B109" s="232"/>
      <c r="C109" s="256" t="s">
        <v>169</v>
      </c>
      <c r="D109" s="235"/>
      <c r="E109" s="236"/>
      <c r="F109" s="234"/>
      <c r="G109" s="234"/>
      <c r="H109" s="234"/>
      <c r="I109" s="234"/>
      <c r="J109" s="234"/>
      <c r="K109" s="234"/>
      <c r="L109" s="234"/>
      <c r="M109" s="234"/>
      <c r="N109" s="233"/>
      <c r="O109" s="233"/>
      <c r="P109" s="233"/>
      <c r="Q109" s="233"/>
      <c r="R109" s="234"/>
      <c r="S109" s="234"/>
      <c r="T109" s="234"/>
      <c r="U109" s="234"/>
      <c r="V109" s="234"/>
      <c r="W109" s="234"/>
      <c r="X109" s="234"/>
      <c r="Y109" s="234"/>
      <c r="Z109" s="214"/>
      <c r="AA109" s="214"/>
      <c r="AB109" s="214"/>
      <c r="AC109" s="214"/>
      <c r="AD109" s="214"/>
      <c r="AE109" s="214"/>
      <c r="AF109" s="214"/>
      <c r="AG109" s="214" t="s">
        <v>124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31"/>
      <c r="B110" s="232"/>
      <c r="C110" s="256" t="s">
        <v>170</v>
      </c>
      <c r="D110" s="235"/>
      <c r="E110" s="236">
        <v>792</v>
      </c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124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ht="22.5" outlineLevel="3">
      <c r="A111" s="231"/>
      <c r="B111" s="232"/>
      <c r="C111" s="256" t="s">
        <v>217</v>
      </c>
      <c r="D111" s="235"/>
      <c r="E111" s="236"/>
      <c r="F111" s="234"/>
      <c r="G111" s="234"/>
      <c r="H111" s="234"/>
      <c r="I111" s="234"/>
      <c r="J111" s="234"/>
      <c r="K111" s="234"/>
      <c r="L111" s="234"/>
      <c r="M111" s="234"/>
      <c r="N111" s="233"/>
      <c r="O111" s="233"/>
      <c r="P111" s="233"/>
      <c r="Q111" s="233"/>
      <c r="R111" s="234"/>
      <c r="S111" s="234"/>
      <c r="T111" s="234"/>
      <c r="U111" s="234"/>
      <c r="V111" s="234"/>
      <c r="W111" s="234"/>
      <c r="X111" s="234"/>
      <c r="Y111" s="234"/>
      <c r="Z111" s="214"/>
      <c r="AA111" s="214"/>
      <c r="AB111" s="214"/>
      <c r="AC111" s="214"/>
      <c r="AD111" s="214"/>
      <c r="AE111" s="214"/>
      <c r="AF111" s="214"/>
      <c r="AG111" s="214" t="s">
        <v>124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3">
      <c r="A112" s="231"/>
      <c r="B112" s="232"/>
      <c r="C112" s="256" t="s">
        <v>171</v>
      </c>
      <c r="D112" s="235"/>
      <c r="E112" s="236"/>
      <c r="F112" s="234"/>
      <c r="G112" s="234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34"/>
      <c r="Z112" s="214"/>
      <c r="AA112" s="214"/>
      <c r="AB112" s="214"/>
      <c r="AC112" s="214"/>
      <c r="AD112" s="214"/>
      <c r="AE112" s="214"/>
      <c r="AF112" s="214"/>
      <c r="AG112" s="214" t="s">
        <v>124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3">
      <c r="A113" s="231"/>
      <c r="B113" s="232"/>
      <c r="C113" s="256" t="s">
        <v>172</v>
      </c>
      <c r="D113" s="235"/>
      <c r="E113" s="236">
        <v>391</v>
      </c>
      <c r="F113" s="234"/>
      <c r="G113" s="234"/>
      <c r="H113" s="234"/>
      <c r="I113" s="234"/>
      <c r="J113" s="234"/>
      <c r="K113" s="234"/>
      <c r="L113" s="234"/>
      <c r="M113" s="234"/>
      <c r="N113" s="233"/>
      <c r="O113" s="233"/>
      <c r="P113" s="233"/>
      <c r="Q113" s="233"/>
      <c r="R113" s="234"/>
      <c r="S113" s="234"/>
      <c r="T113" s="234"/>
      <c r="U113" s="234"/>
      <c r="V113" s="234"/>
      <c r="W113" s="234"/>
      <c r="X113" s="234"/>
      <c r="Y113" s="234"/>
      <c r="Z113" s="214"/>
      <c r="AA113" s="214"/>
      <c r="AB113" s="214"/>
      <c r="AC113" s="214"/>
      <c r="AD113" s="214"/>
      <c r="AE113" s="214"/>
      <c r="AF113" s="214"/>
      <c r="AG113" s="214" t="s">
        <v>124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>
      <c r="A114" s="245">
        <v>16</v>
      </c>
      <c r="B114" s="246" t="s">
        <v>218</v>
      </c>
      <c r="C114" s="255" t="s">
        <v>219</v>
      </c>
      <c r="D114" s="247" t="s">
        <v>156</v>
      </c>
      <c r="E114" s="248">
        <v>1183</v>
      </c>
      <c r="F114" s="249"/>
      <c r="G114" s="250">
        <f>ROUND(E114*F114,2)</f>
        <v>0</v>
      </c>
      <c r="H114" s="249"/>
      <c r="I114" s="250">
        <f>ROUND(E114*H114,2)</f>
        <v>0</v>
      </c>
      <c r="J114" s="249"/>
      <c r="K114" s="250">
        <f>ROUND(E114*J114,2)</f>
        <v>0</v>
      </c>
      <c r="L114" s="250">
        <v>21</v>
      </c>
      <c r="M114" s="250">
        <f>G114*(1+L114/100)</f>
        <v>0</v>
      </c>
      <c r="N114" s="248">
        <v>0</v>
      </c>
      <c r="O114" s="248">
        <f>ROUND(E114*N114,2)</f>
        <v>0</v>
      </c>
      <c r="P114" s="248">
        <v>5.0000000000000001E-3</v>
      </c>
      <c r="Q114" s="248">
        <f>ROUND(E114*P114,2)</f>
        <v>5.92</v>
      </c>
      <c r="R114" s="250"/>
      <c r="S114" s="250" t="s">
        <v>118</v>
      </c>
      <c r="T114" s="251" t="s">
        <v>119</v>
      </c>
      <c r="U114" s="234">
        <v>0.51</v>
      </c>
      <c r="V114" s="234">
        <f>ROUND(E114*U114,2)</f>
        <v>603.33000000000004</v>
      </c>
      <c r="W114" s="234"/>
      <c r="X114" s="234" t="s">
        <v>120</v>
      </c>
      <c r="Y114" s="234" t="s">
        <v>121</v>
      </c>
      <c r="Z114" s="214"/>
      <c r="AA114" s="214"/>
      <c r="AB114" s="214"/>
      <c r="AC114" s="214"/>
      <c r="AD114" s="214"/>
      <c r="AE114" s="214"/>
      <c r="AF114" s="214"/>
      <c r="AG114" s="214" t="s">
        <v>122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2">
      <c r="A115" s="231"/>
      <c r="B115" s="232"/>
      <c r="C115" s="256" t="s">
        <v>220</v>
      </c>
      <c r="D115" s="235"/>
      <c r="E115" s="236"/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34"/>
      <c r="Z115" s="214"/>
      <c r="AA115" s="214"/>
      <c r="AB115" s="214"/>
      <c r="AC115" s="214"/>
      <c r="AD115" s="214"/>
      <c r="AE115" s="214"/>
      <c r="AF115" s="214"/>
      <c r="AG115" s="214" t="s">
        <v>124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>
      <c r="A116" s="231"/>
      <c r="B116" s="232"/>
      <c r="C116" s="256" t="s">
        <v>169</v>
      </c>
      <c r="D116" s="235"/>
      <c r="E116" s="236"/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124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3">
      <c r="A117" s="231"/>
      <c r="B117" s="232"/>
      <c r="C117" s="256" t="s">
        <v>170</v>
      </c>
      <c r="D117" s="235"/>
      <c r="E117" s="236">
        <v>792</v>
      </c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34"/>
      <c r="Z117" s="214"/>
      <c r="AA117" s="214"/>
      <c r="AB117" s="214"/>
      <c r="AC117" s="214"/>
      <c r="AD117" s="214"/>
      <c r="AE117" s="214"/>
      <c r="AF117" s="214"/>
      <c r="AG117" s="214" t="s">
        <v>124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>
      <c r="A118" s="231"/>
      <c r="B118" s="232"/>
      <c r="C118" s="256" t="s">
        <v>171</v>
      </c>
      <c r="D118" s="235"/>
      <c r="E118" s="236"/>
      <c r="F118" s="234"/>
      <c r="G118" s="234"/>
      <c r="H118" s="234"/>
      <c r="I118" s="234"/>
      <c r="J118" s="234"/>
      <c r="K118" s="234"/>
      <c r="L118" s="234"/>
      <c r="M118" s="234"/>
      <c r="N118" s="233"/>
      <c r="O118" s="233"/>
      <c r="P118" s="233"/>
      <c r="Q118" s="233"/>
      <c r="R118" s="234"/>
      <c r="S118" s="234"/>
      <c r="T118" s="234"/>
      <c r="U118" s="234"/>
      <c r="V118" s="234"/>
      <c r="W118" s="234"/>
      <c r="X118" s="234"/>
      <c r="Y118" s="234"/>
      <c r="Z118" s="214"/>
      <c r="AA118" s="214"/>
      <c r="AB118" s="214"/>
      <c r="AC118" s="214"/>
      <c r="AD118" s="214"/>
      <c r="AE118" s="214"/>
      <c r="AF118" s="214"/>
      <c r="AG118" s="214" t="s">
        <v>124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3">
      <c r="A119" s="231"/>
      <c r="B119" s="232"/>
      <c r="C119" s="256" t="s">
        <v>172</v>
      </c>
      <c r="D119" s="235"/>
      <c r="E119" s="236">
        <v>391</v>
      </c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34"/>
      <c r="Z119" s="214"/>
      <c r="AA119" s="214"/>
      <c r="AB119" s="214"/>
      <c r="AC119" s="214"/>
      <c r="AD119" s="214"/>
      <c r="AE119" s="214"/>
      <c r="AF119" s="214"/>
      <c r="AG119" s="214" t="s">
        <v>124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>
      <c r="A120" s="245">
        <v>17</v>
      </c>
      <c r="B120" s="246" t="s">
        <v>221</v>
      </c>
      <c r="C120" s="255" t="s">
        <v>222</v>
      </c>
      <c r="D120" s="247" t="s">
        <v>223</v>
      </c>
      <c r="E120" s="248">
        <v>33000</v>
      </c>
      <c r="F120" s="249"/>
      <c r="G120" s="250">
        <f>ROUND(E120*F120,2)</f>
        <v>0</v>
      </c>
      <c r="H120" s="249"/>
      <c r="I120" s="250">
        <f>ROUND(E120*H120,2)</f>
        <v>0</v>
      </c>
      <c r="J120" s="249"/>
      <c r="K120" s="250">
        <f>ROUND(E120*J120,2)</f>
        <v>0</v>
      </c>
      <c r="L120" s="250">
        <v>21</v>
      </c>
      <c r="M120" s="250">
        <f>G120*(1+L120/100)</f>
        <v>0</v>
      </c>
      <c r="N120" s="248">
        <v>5.0000000000000002E-5</v>
      </c>
      <c r="O120" s="248">
        <f>ROUND(E120*N120,2)</f>
        <v>1.65</v>
      </c>
      <c r="P120" s="248">
        <v>1E-3</v>
      </c>
      <c r="Q120" s="248">
        <f>ROUND(E120*P120,2)</f>
        <v>33</v>
      </c>
      <c r="R120" s="250"/>
      <c r="S120" s="250" t="s">
        <v>118</v>
      </c>
      <c r="T120" s="251" t="s">
        <v>119</v>
      </c>
      <c r="U120" s="234">
        <v>0.03</v>
      </c>
      <c r="V120" s="234">
        <f>ROUND(E120*U120,2)</f>
        <v>990</v>
      </c>
      <c r="W120" s="234"/>
      <c r="X120" s="234" t="s">
        <v>120</v>
      </c>
      <c r="Y120" s="234" t="s">
        <v>121</v>
      </c>
      <c r="Z120" s="214"/>
      <c r="AA120" s="214"/>
      <c r="AB120" s="214"/>
      <c r="AC120" s="214"/>
      <c r="AD120" s="214"/>
      <c r="AE120" s="214"/>
      <c r="AF120" s="214"/>
      <c r="AG120" s="214" t="s">
        <v>122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ht="22.5" outlineLevel="2">
      <c r="A121" s="231"/>
      <c r="B121" s="232"/>
      <c r="C121" s="256" t="s">
        <v>224</v>
      </c>
      <c r="D121" s="235"/>
      <c r="E121" s="236"/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124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>
      <c r="A122" s="231"/>
      <c r="B122" s="232"/>
      <c r="C122" s="256" t="s">
        <v>225</v>
      </c>
      <c r="D122" s="235"/>
      <c r="E122" s="236"/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34"/>
      <c r="Z122" s="214"/>
      <c r="AA122" s="214"/>
      <c r="AB122" s="214"/>
      <c r="AC122" s="214"/>
      <c r="AD122" s="214"/>
      <c r="AE122" s="214"/>
      <c r="AF122" s="214"/>
      <c r="AG122" s="214" t="s">
        <v>124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31"/>
      <c r="B123" s="232"/>
      <c r="C123" s="256" t="s">
        <v>226</v>
      </c>
      <c r="D123" s="235"/>
      <c r="E123" s="236">
        <v>18000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34"/>
      <c r="Z123" s="214"/>
      <c r="AA123" s="214"/>
      <c r="AB123" s="214"/>
      <c r="AC123" s="214"/>
      <c r="AD123" s="214"/>
      <c r="AE123" s="214"/>
      <c r="AF123" s="214"/>
      <c r="AG123" s="214" t="s">
        <v>124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3">
      <c r="A124" s="231"/>
      <c r="B124" s="232"/>
      <c r="C124" s="256" t="s">
        <v>227</v>
      </c>
      <c r="D124" s="235"/>
      <c r="E124" s="236"/>
      <c r="F124" s="234"/>
      <c r="G124" s="234"/>
      <c r="H124" s="234"/>
      <c r="I124" s="234"/>
      <c r="J124" s="234"/>
      <c r="K124" s="234"/>
      <c r="L124" s="234"/>
      <c r="M124" s="234"/>
      <c r="N124" s="233"/>
      <c r="O124" s="233"/>
      <c r="P124" s="233"/>
      <c r="Q124" s="233"/>
      <c r="R124" s="234"/>
      <c r="S124" s="234"/>
      <c r="T124" s="234"/>
      <c r="U124" s="234"/>
      <c r="V124" s="234"/>
      <c r="W124" s="234"/>
      <c r="X124" s="234"/>
      <c r="Y124" s="234"/>
      <c r="Z124" s="214"/>
      <c r="AA124" s="214"/>
      <c r="AB124" s="214"/>
      <c r="AC124" s="214"/>
      <c r="AD124" s="214"/>
      <c r="AE124" s="214"/>
      <c r="AF124" s="214"/>
      <c r="AG124" s="214" t="s">
        <v>124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3">
      <c r="A125" s="231"/>
      <c r="B125" s="232"/>
      <c r="C125" s="256" t="s">
        <v>228</v>
      </c>
      <c r="D125" s="235"/>
      <c r="E125" s="236">
        <v>15000</v>
      </c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34"/>
      <c r="Z125" s="214"/>
      <c r="AA125" s="214"/>
      <c r="AB125" s="214"/>
      <c r="AC125" s="214"/>
      <c r="AD125" s="214"/>
      <c r="AE125" s="214"/>
      <c r="AF125" s="214"/>
      <c r="AG125" s="214" t="s">
        <v>124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>
      <c r="A126" s="245">
        <v>18</v>
      </c>
      <c r="B126" s="246" t="s">
        <v>229</v>
      </c>
      <c r="C126" s="255" t="s">
        <v>230</v>
      </c>
      <c r="D126" s="247" t="s">
        <v>207</v>
      </c>
      <c r="E126" s="248">
        <v>300</v>
      </c>
      <c r="F126" s="249"/>
      <c r="G126" s="250">
        <f>ROUND(E126*F126,2)</f>
        <v>0</v>
      </c>
      <c r="H126" s="249"/>
      <c r="I126" s="250">
        <f>ROUND(E126*H126,2)</f>
        <v>0</v>
      </c>
      <c r="J126" s="249"/>
      <c r="K126" s="250">
        <f>ROUND(E126*J126,2)</f>
        <v>0</v>
      </c>
      <c r="L126" s="250">
        <v>21</v>
      </c>
      <c r="M126" s="250">
        <f>G126*(1+L126/100)</f>
        <v>0</v>
      </c>
      <c r="N126" s="248">
        <v>0</v>
      </c>
      <c r="O126" s="248">
        <f>ROUND(E126*N126,2)</f>
        <v>0</v>
      </c>
      <c r="P126" s="248">
        <v>0</v>
      </c>
      <c r="Q126" s="248">
        <f>ROUND(E126*P126,2)</f>
        <v>0</v>
      </c>
      <c r="R126" s="250"/>
      <c r="S126" s="250" t="s">
        <v>118</v>
      </c>
      <c r="T126" s="251" t="s">
        <v>119</v>
      </c>
      <c r="U126" s="234">
        <v>0.11</v>
      </c>
      <c r="V126" s="234">
        <f>ROUND(E126*U126,2)</f>
        <v>33</v>
      </c>
      <c r="W126" s="234"/>
      <c r="X126" s="234" t="s">
        <v>120</v>
      </c>
      <c r="Y126" s="234" t="s">
        <v>121</v>
      </c>
      <c r="Z126" s="214"/>
      <c r="AA126" s="214"/>
      <c r="AB126" s="214"/>
      <c r="AC126" s="214"/>
      <c r="AD126" s="214"/>
      <c r="AE126" s="214"/>
      <c r="AF126" s="214"/>
      <c r="AG126" s="214" t="s">
        <v>122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ht="22.5" outlineLevel="2">
      <c r="A127" s="231"/>
      <c r="B127" s="232"/>
      <c r="C127" s="256" t="s">
        <v>231</v>
      </c>
      <c r="D127" s="235"/>
      <c r="E127" s="236"/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34"/>
      <c r="Z127" s="214"/>
      <c r="AA127" s="214"/>
      <c r="AB127" s="214"/>
      <c r="AC127" s="214"/>
      <c r="AD127" s="214"/>
      <c r="AE127" s="214"/>
      <c r="AF127" s="214"/>
      <c r="AG127" s="214" t="s">
        <v>124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>
      <c r="A128" s="231"/>
      <c r="B128" s="232"/>
      <c r="C128" s="256" t="s">
        <v>232</v>
      </c>
      <c r="D128" s="235"/>
      <c r="E128" s="236"/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124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31"/>
      <c r="B129" s="232"/>
      <c r="C129" s="256" t="s">
        <v>233</v>
      </c>
      <c r="D129" s="235"/>
      <c r="E129" s="236">
        <v>300</v>
      </c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124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>
      <c r="A130" s="245">
        <v>19</v>
      </c>
      <c r="B130" s="246" t="s">
        <v>234</v>
      </c>
      <c r="C130" s="255" t="s">
        <v>235</v>
      </c>
      <c r="D130" s="247" t="s">
        <v>207</v>
      </c>
      <c r="E130" s="248">
        <v>500</v>
      </c>
      <c r="F130" s="249"/>
      <c r="G130" s="250">
        <f>ROUND(E130*F130,2)</f>
        <v>0</v>
      </c>
      <c r="H130" s="249"/>
      <c r="I130" s="250">
        <f>ROUND(E130*H130,2)</f>
        <v>0</v>
      </c>
      <c r="J130" s="249"/>
      <c r="K130" s="250">
        <f>ROUND(E130*J130,2)</f>
        <v>0</v>
      </c>
      <c r="L130" s="250">
        <v>21</v>
      </c>
      <c r="M130" s="250">
        <f>G130*(1+L130/100)</f>
        <v>0</v>
      </c>
      <c r="N130" s="248">
        <v>0</v>
      </c>
      <c r="O130" s="248">
        <f>ROUND(E130*N130,2)</f>
        <v>0</v>
      </c>
      <c r="P130" s="248">
        <v>0</v>
      </c>
      <c r="Q130" s="248">
        <f>ROUND(E130*P130,2)</f>
        <v>0</v>
      </c>
      <c r="R130" s="250"/>
      <c r="S130" s="250" t="s">
        <v>118</v>
      </c>
      <c r="T130" s="251" t="s">
        <v>119</v>
      </c>
      <c r="U130" s="234">
        <v>0.23</v>
      </c>
      <c r="V130" s="234">
        <f>ROUND(E130*U130,2)</f>
        <v>115</v>
      </c>
      <c r="W130" s="234"/>
      <c r="X130" s="234" t="s">
        <v>120</v>
      </c>
      <c r="Y130" s="234" t="s">
        <v>121</v>
      </c>
      <c r="Z130" s="214"/>
      <c r="AA130" s="214"/>
      <c r="AB130" s="214"/>
      <c r="AC130" s="214"/>
      <c r="AD130" s="214"/>
      <c r="AE130" s="214"/>
      <c r="AF130" s="214"/>
      <c r="AG130" s="214" t="s">
        <v>122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ht="22.5" outlineLevel="2">
      <c r="A131" s="231"/>
      <c r="B131" s="232"/>
      <c r="C131" s="256" t="s">
        <v>236</v>
      </c>
      <c r="D131" s="235"/>
      <c r="E131" s="236"/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34"/>
      <c r="Z131" s="214"/>
      <c r="AA131" s="214"/>
      <c r="AB131" s="214"/>
      <c r="AC131" s="214"/>
      <c r="AD131" s="214"/>
      <c r="AE131" s="214"/>
      <c r="AF131" s="214"/>
      <c r="AG131" s="214" t="s">
        <v>124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3">
      <c r="A132" s="231"/>
      <c r="B132" s="232"/>
      <c r="C132" s="256" t="s">
        <v>237</v>
      </c>
      <c r="D132" s="235"/>
      <c r="E132" s="236"/>
      <c r="F132" s="234"/>
      <c r="G132" s="234"/>
      <c r="H132" s="234"/>
      <c r="I132" s="234"/>
      <c r="J132" s="234"/>
      <c r="K132" s="234"/>
      <c r="L132" s="234"/>
      <c r="M132" s="234"/>
      <c r="N132" s="233"/>
      <c r="O132" s="233"/>
      <c r="P132" s="233"/>
      <c r="Q132" s="233"/>
      <c r="R132" s="234"/>
      <c r="S132" s="234"/>
      <c r="T132" s="234"/>
      <c r="U132" s="234"/>
      <c r="V132" s="234"/>
      <c r="W132" s="234"/>
      <c r="X132" s="234"/>
      <c r="Y132" s="234"/>
      <c r="Z132" s="214"/>
      <c r="AA132" s="214"/>
      <c r="AB132" s="214"/>
      <c r="AC132" s="214"/>
      <c r="AD132" s="214"/>
      <c r="AE132" s="214"/>
      <c r="AF132" s="214"/>
      <c r="AG132" s="214" t="s">
        <v>124</v>
      </c>
      <c r="AH132" s="214">
        <v>0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3">
      <c r="A133" s="231"/>
      <c r="B133" s="232"/>
      <c r="C133" s="256" t="s">
        <v>238</v>
      </c>
      <c r="D133" s="235"/>
      <c r="E133" s="236">
        <v>500</v>
      </c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124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>
      <c r="A134" s="238" t="s">
        <v>113</v>
      </c>
      <c r="B134" s="239" t="s">
        <v>80</v>
      </c>
      <c r="C134" s="254" t="s">
        <v>81</v>
      </c>
      <c r="D134" s="240"/>
      <c r="E134" s="241"/>
      <c r="F134" s="242"/>
      <c r="G134" s="242">
        <f>SUMIF(AG135:AG159,"&lt;&gt;NOR",G135:G159)</f>
        <v>0</v>
      </c>
      <c r="H134" s="242"/>
      <c r="I134" s="242">
        <f>SUM(I135:I159)</f>
        <v>0</v>
      </c>
      <c r="J134" s="242"/>
      <c r="K134" s="242">
        <f>SUM(K135:K159)</f>
        <v>0</v>
      </c>
      <c r="L134" s="242"/>
      <c r="M134" s="242">
        <f>SUM(M135:M159)</f>
        <v>0</v>
      </c>
      <c r="N134" s="241"/>
      <c r="O134" s="241">
        <f>SUM(O135:O159)</f>
        <v>0</v>
      </c>
      <c r="P134" s="241"/>
      <c r="Q134" s="241">
        <f>SUM(Q135:Q159)</f>
        <v>0</v>
      </c>
      <c r="R134" s="242"/>
      <c r="S134" s="242"/>
      <c r="T134" s="243"/>
      <c r="U134" s="237"/>
      <c r="V134" s="237">
        <f>SUM(V135:V159)</f>
        <v>0</v>
      </c>
      <c r="W134" s="237"/>
      <c r="X134" s="237"/>
      <c r="Y134" s="237"/>
      <c r="AG134" t="s">
        <v>114</v>
      </c>
    </row>
    <row r="135" spans="1:60" outlineLevel="1">
      <c r="A135" s="245">
        <v>20</v>
      </c>
      <c r="B135" s="246" t="s">
        <v>239</v>
      </c>
      <c r="C135" s="255" t="s">
        <v>240</v>
      </c>
      <c r="D135" s="247" t="s">
        <v>241</v>
      </c>
      <c r="E135" s="248">
        <v>1</v>
      </c>
      <c r="F135" s="249"/>
      <c r="G135" s="250">
        <f>ROUND(E135*F135,2)</f>
        <v>0</v>
      </c>
      <c r="H135" s="249"/>
      <c r="I135" s="250">
        <f>ROUND(E135*H135,2)</f>
        <v>0</v>
      </c>
      <c r="J135" s="249"/>
      <c r="K135" s="250">
        <f>ROUND(E135*J135,2)</f>
        <v>0</v>
      </c>
      <c r="L135" s="250">
        <v>21</v>
      </c>
      <c r="M135" s="250">
        <f>G135*(1+L135/100)</f>
        <v>0</v>
      </c>
      <c r="N135" s="248">
        <v>0</v>
      </c>
      <c r="O135" s="248">
        <f>ROUND(E135*N135,2)</f>
        <v>0</v>
      </c>
      <c r="P135" s="248">
        <v>0</v>
      </c>
      <c r="Q135" s="248">
        <f>ROUND(E135*P135,2)</f>
        <v>0</v>
      </c>
      <c r="R135" s="250"/>
      <c r="S135" s="250" t="s">
        <v>242</v>
      </c>
      <c r="T135" s="251" t="s">
        <v>243</v>
      </c>
      <c r="U135" s="234">
        <v>0</v>
      </c>
      <c r="V135" s="234">
        <f>ROUND(E135*U135,2)</f>
        <v>0</v>
      </c>
      <c r="W135" s="234"/>
      <c r="X135" s="234" t="s">
        <v>120</v>
      </c>
      <c r="Y135" s="234" t="s">
        <v>121</v>
      </c>
      <c r="Z135" s="214"/>
      <c r="AA135" s="214"/>
      <c r="AB135" s="214"/>
      <c r="AC135" s="214"/>
      <c r="AD135" s="214"/>
      <c r="AE135" s="214"/>
      <c r="AF135" s="214"/>
      <c r="AG135" s="214" t="s">
        <v>122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ht="22.5" outlineLevel="2">
      <c r="A136" s="231"/>
      <c r="B136" s="232"/>
      <c r="C136" s="256" t="s">
        <v>244</v>
      </c>
      <c r="D136" s="235"/>
      <c r="E136" s="236"/>
      <c r="F136" s="234"/>
      <c r="G136" s="234"/>
      <c r="H136" s="234"/>
      <c r="I136" s="234"/>
      <c r="J136" s="234"/>
      <c r="K136" s="234"/>
      <c r="L136" s="234"/>
      <c r="M136" s="234"/>
      <c r="N136" s="233"/>
      <c r="O136" s="233"/>
      <c r="P136" s="233"/>
      <c r="Q136" s="233"/>
      <c r="R136" s="234"/>
      <c r="S136" s="234"/>
      <c r="T136" s="234"/>
      <c r="U136" s="234"/>
      <c r="V136" s="234"/>
      <c r="W136" s="234"/>
      <c r="X136" s="234"/>
      <c r="Y136" s="234"/>
      <c r="Z136" s="214"/>
      <c r="AA136" s="214"/>
      <c r="AB136" s="214"/>
      <c r="AC136" s="214"/>
      <c r="AD136" s="214"/>
      <c r="AE136" s="214"/>
      <c r="AF136" s="214"/>
      <c r="AG136" s="214" t="s">
        <v>124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3">
      <c r="A137" s="231"/>
      <c r="B137" s="232"/>
      <c r="C137" s="256" t="s">
        <v>43</v>
      </c>
      <c r="D137" s="235"/>
      <c r="E137" s="236">
        <v>1</v>
      </c>
      <c r="F137" s="234"/>
      <c r="G137" s="234"/>
      <c r="H137" s="234"/>
      <c r="I137" s="234"/>
      <c r="J137" s="234"/>
      <c r="K137" s="234"/>
      <c r="L137" s="234"/>
      <c r="M137" s="234"/>
      <c r="N137" s="233"/>
      <c r="O137" s="233"/>
      <c r="P137" s="233"/>
      <c r="Q137" s="233"/>
      <c r="R137" s="234"/>
      <c r="S137" s="234"/>
      <c r="T137" s="234"/>
      <c r="U137" s="234"/>
      <c r="V137" s="234"/>
      <c r="W137" s="234"/>
      <c r="X137" s="234"/>
      <c r="Y137" s="234"/>
      <c r="Z137" s="214"/>
      <c r="AA137" s="214"/>
      <c r="AB137" s="214"/>
      <c r="AC137" s="214"/>
      <c r="AD137" s="214"/>
      <c r="AE137" s="214"/>
      <c r="AF137" s="214"/>
      <c r="AG137" s="214" t="s">
        <v>124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ht="22.5" outlineLevel="1">
      <c r="A138" s="245">
        <v>21</v>
      </c>
      <c r="B138" s="246" t="s">
        <v>245</v>
      </c>
      <c r="C138" s="255" t="s">
        <v>246</v>
      </c>
      <c r="D138" s="247" t="s">
        <v>241</v>
      </c>
      <c r="E138" s="248">
        <v>1</v>
      </c>
      <c r="F138" s="249"/>
      <c r="G138" s="250">
        <f>ROUND(E138*F138,2)</f>
        <v>0</v>
      </c>
      <c r="H138" s="249"/>
      <c r="I138" s="250">
        <f>ROUND(E138*H138,2)</f>
        <v>0</v>
      </c>
      <c r="J138" s="249"/>
      <c r="K138" s="250">
        <f>ROUND(E138*J138,2)</f>
        <v>0</v>
      </c>
      <c r="L138" s="250">
        <v>21</v>
      </c>
      <c r="M138" s="250">
        <f>G138*(1+L138/100)</f>
        <v>0</v>
      </c>
      <c r="N138" s="248">
        <v>0</v>
      </c>
      <c r="O138" s="248">
        <f>ROUND(E138*N138,2)</f>
        <v>0</v>
      </c>
      <c r="P138" s="248">
        <v>0</v>
      </c>
      <c r="Q138" s="248">
        <f>ROUND(E138*P138,2)</f>
        <v>0</v>
      </c>
      <c r="R138" s="250"/>
      <c r="S138" s="250" t="s">
        <v>242</v>
      </c>
      <c r="T138" s="251" t="s">
        <v>243</v>
      </c>
      <c r="U138" s="234">
        <v>0</v>
      </c>
      <c r="V138" s="234">
        <f>ROUND(E138*U138,2)</f>
        <v>0</v>
      </c>
      <c r="W138" s="234"/>
      <c r="X138" s="234" t="s">
        <v>120</v>
      </c>
      <c r="Y138" s="234" t="s">
        <v>121</v>
      </c>
      <c r="Z138" s="214"/>
      <c r="AA138" s="214"/>
      <c r="AB138" s="214"/>
      <c r="AC138" s="214"/>
      <c r="AD138" s="214"/>
      <c r="AE138" s="214"/>
      <c r="AF138" s="214"/>
      <c r="AG138" s="214" t="s">
        <v>122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ht="33.75" outlineLevel="2">
      <c r="A139" s="231"/>
      <c r="B139" s="232"/>
      <c r="C139" s="256" t="s">
        <v>247</v>
      </c>
      <c r="D139" s="235"/>
      <c r="E139" s="236"/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34"/>
      <c r="Z139" s="214"/>
      <c r="AA139" s="214"/>
      <c r="AB139" s="214"/>
      <c r="AC139" s="214"/>
      <c r="AD139" s="214"/>
      <c r="AE139" s="214"/>
      <c r="AF139" s="214"/>
      <c r="AG139" s="214" t="s">
        <v>124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>
      <c r="A140" s="231"/>
      <c r="B140" s="232"/>
      <c r="C140" s="256" t="s">
        <v>43</v>
      </c>
      <c r="D140" s="235"/>
      <c r="E140" s="236">
        <v>1</v>
      </c>
      <c r="F140" s="234"/>
      <c r="G140" s="234"/>
      <c r="H140" s="234"/>
      <c r="I140" s="234"/>
      <c r="J140" s="234"/>
      <c r="K140" s="234"/>
      <c r="L140" s="234"/>
      <c r="M140" s="234"/>
      <c r="N140" s="233"/>
      <c r="O140" s="233"/>
      <c r="P140" s="233"/>
      <c r="Q140" s="233"/>
      <c r="R140" s="234"/>
      <c r="S140" s="234"/>
      <c r="T140" s="234"/>
      <c r="U140" s="234"/>
      <c r="V140" s="234"/>
      <c r="W140" s="234"/>
      <c r="X140" s="234"/>
      <c r="Y140" s="234"/>
      <c r="Z140" s="214"/>
      <c r="AA140" s="214"/>
      <c r="AB140" s="214"/>
      <c r="AC140" s="214"/>
      <c r="AD140" s="214"/>
      <c r="AE140" s="214"/>
      <c r="AF140" s="214"/>
      <c r="AG140" s="214" t="s">
        <v>124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>
      <c r="A141" s="245">
        <v>22</v>
      </c>
      <c r="B141" s="246" t="s">
        <v>248</v>
      </c>
      <c r="C141" s="255" t="s">
        <v>249</v>
      </c>
      <c r="D141" s="247" t="s">
        <v>241</v>
      </c>
      <c r="E141" s="248">
        <v>1</v>
      </c>
      <c r="F141" s="249"/>
      <c r="G141" s="250">
        <f>ROUND(E141*F141,2)</f>
        <v>0</v>
      </c>
      <c r="H141" s="249"/>
      <c r="I141" s="250">
        <f>ROUND(E141*H141,2)</f>
        <v>0</v>
      </c>
      <c r="J141" s="249"/>
      <c r="K141" s="250">
        <f>ROUND(E141*J141,2)</f>
        <v>0</v>
      </c>
      <c r="L141" s="250">
        <v>21</v>
      </c>
      <c r="M141" s="250">
        <f>G141*(1+L141/100)</f>
        <v>0</v>
      </c>
      <c r="N141" s="248">
        <v>0</v>
      </c>
      <c r="O141" s="248">
        <f>ROUND(E141*N141,2)</f>
        <v>0</v>
      </c>
      <c r="P141" s="248">
        <v>0</v>
      </c>
      <c r="Q141" s="248">
        <f>ROUND(E141*P141,2)</f>
        <v>0</v>
      </c>
      <c r="R141" s="250"/>
      <c r="S141" s="250" t="s">
        <v>242</v>
      </c>
      <c r="T141" s="251" t="s">
        <v>243</v>
      </c>
      <c r="U141" s="234">
        <v>0</v>
      </c>
      <c r="V141" s="234">
        <f>ROUND(E141*U141,2)</f>
        <v>0</v>
      </c>
      <c r="W141" s="234"/>
      <c r="X141" s="234" t="s">
        <v>120</v>
      </c>
      <c r="Y141" s="234" t="s">
        <v>121</v>
      </c>
      <c r="Z141" s="214"/>
      <c r="AA141" s="214"/>
      <c r="AB141" s="214"/>
      <c r="AC141" s="214"/>
      <c r="AD141" s="214"/>
      <c r="AE141" s="214"/>
      <c r="AF141" s="214"/>
      <c r="AG141" s="214" t="s">
        <v>122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ht="22.5" outlineLevel="2">
      <c r="A142" s="231"/>
      <c r="B142" s="232"/>
      <c r="C142" s="256" t="s">
        <v>250</v>
      </c>
      <c r="D142" s="235"/>
      <c r="E142" s="236"/>
      <c r="F142" s="234"/>
      <c r="G142" s="234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34"/>
      <c r="Z142" s="214"/>
      <c r="AA142" s="214"/>
      <c r="AB142" s="214"/>
      <c r="AC142" s="214"/>
      <c r="AD142" s="214"/>
      <c r="AE142" s="214"/>
      <c r="AF142" s="214"/>
      <c r="AG142" s="214" t="s">
        <v>124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>
      <c r="A143" s="231"/>
      <c r="B143" s="232"/>
      <c r="C143" s="256" t="s">
        <v>43</v>
      </c>
      <c r="D143" s="235"/>
      <c r="E143" s="236">
        <v>1</v>
      </c>
      <c r="F143" s="234"/>
      <c r="G143" s="23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34"/>
      <c r="Z143" s="214"/>
      <c r="AA143" s="214"/>
      <c r="AB143" s="214"/>
      <c r="AC143" s="214"/>
      <c r="AD143" s="214"/>
      <c r="AE143" s="214"/>
      <c r="AF143" s="214"/>
      <c r="AG143" s="214" t="s">
        <v>124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>
      <c r="A144" s="245">
        <v>23</v>
      </c>
      <c r="B144" s="246" t="s">
        <v>251</v>
      </c>
      <c r="C144" s="255" t="s">
        <v>252</v>
      </c>
      <c r="D144" s="247" t="s">
        <v>241</v>
      </c>
      <c r="E144" s="248">
        <v>1</v>
      </c>
      <c r="F144" s="249"/>
      <c r="G144" s="250">
        <f>ROUND(E144*F144,2)</f>
        <v>0</v>
      </c>
      <c r="H144" s="249"/>
      <c r="I144" s="250">
        <f>ROUND(E144*H144,2)</f>
        <v>0</v>
      </c>
      <c r="J144" s="249"/>
      <c r="K144" s="250">
        <f>ROUND(E144*J144,2)</f>
        <v>0</v>
      </c>
      <c r="L144" s="250">
        <v>21</v>
      </c>
      <c r="M144" s="250">
        <f>G144*(1+L144/100)</f>
        <v>0</v>
      </c>
      <c r="N144" s="248">
        <v>0</v>
      </c>
      <c r="O144" s="248">
        <f>ROUND(E144*N144,2)</f>
        <v>0</v>
      </c>
      <c r="P144" s="248">
        <v>0</v>
      </c>
      <c r="Q144" s="248">
        <f>ROUND(E144*P144,2)</f>
        <v>0</v>
      </c>
      <c r="R144" s="250"/>
      <c r="S144" s="250" t="s">
        <v>242</v>
      </c>
      <c r="T144" s="251" t="s">
        <v>243</v>
      </c>
      <c r="U144" s="234">
        <v>0</v>
      </c>
      <c r="V144" s="234">
        <f>ROUND(E144*U144,2)</f>
        <v>0</v>
      </c>
      <c r="W144" s="234"/>
      <c r="X144" s="234" t="s">
        <v>120</v>
      </c>
      <c r="Y144" s="234" t="s">
        <v>121</v>
      </c>
      <c r="Z144" s="214"/>
      <c r="AA144" s="214"/>
      <c r="AB144" s="214"/>
      <c r="AC144" s="214"/>
      <c r="AD144" s="214"/>
      <c r="AE144" s="214"/>
      <c r="AF144" s="214"/>
      <c r="AG144" s="214" t="s">
        <v>122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2">
      <c r="A145" s="231"/>
      <c r="B145" s="232"/>
      <c r="C145" s="256" t="s">
        <v>253</v>
      </c>
      <c r="D145" s="235"/>
      <c r="E145" s="236"/>
      <c r="F145" s="234"/>
      <c r="G145" s="234"/>
      <c r="H145" s="234"/>
      <c r="I145" s="234"/>
      <c r="J145" s="234"/>
      <c r="K145" s="234"/>
      <c r="L145" s="234"/>
      <c r="M145" s="234"/>
      <c r="N145" s="233"/>
      <c r="O145" s="233"/>
      <c r="P145" s="233"/>
      <c r="Q145" s="233"/>
      <c r="R145" s="234"/>
      <c r="S145" s="234"/>
      <c r="T145" s="234"/>
      <c r="U145" s="234"/>
      <c r="V145" s="234"/>
      <c r="W145" s="234"/>
      <c r="X145" s="234"/>
      <c r="Y145" s="234"/>
      <c r="Z145" s="214"/>
      <c r="AA145" s="214"/>
      <c r="AB145" s="214"/>
      <c r="AC145" s="214"/>
      <c r="AD145" s="214"/>
      <c r="AE145" s="214"/>
      <c r="AF145" s="214"/>
      <c r="AG145" s="214" t="s">
        <v>124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3">
      <c r="A146" s="231"/>
      <c r="B146" s="232"/>
      <c r="C146" s="256" t="s">
        <v>43</v>
      </c>
      <c r="D146" s="235"/>
      <c r="E146" s="236">
        <v>1</v>
      </c>
      <c r="F146" s="234"/>
      <c r="G146" s="234"/>
      <c r="H146" s="234"/>
      <c r="I146" s="234"/>
      <c r="J146" s="234"/>
      <c r="K146" s="234"/>
      <c r="L146" s="234"/>
      <c r="M146" s="234"/>
      <c r="N146" s="233"/>
      <c r="O146" s="233"/>
      <c r="P146" s="233"/>
      <c r="Q146" s="233"/>
      <c r="R146" s="234"/>
      <c r="S146" s="234"/>
      <c r="T146" s="234"/>
      <c r="U146" s="234"/>
      <c r="V146" s="234"/>
      <c r="W146" s="234"/>
      <c r="X146" s="234"/>
      <c r="Y146" s="234"/>
      <c r="Z146" s="214"/>
      <c r="AA146" s="214"/>
      <c r="AB146" s="214"/>
      <c r="AC146" s="214"/>
      <c r="AD146" s="214"/>
      <c r="AE146" s="214"/>
      <c r="AF146" s="214"/>
      <c r="AG146" s="214" t="s">
        <v>124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1">
      <c r="A147" s="245">
        <v>24</v>
      </c>
      <c r="B147" s="246" t="s">
        <v>254</v>
      </c>
      <c r="C147" s="255" t="s">
        <v>255</v>
      </c>
      <c r="D147" s="247" t="s">
        <v>241</v>
      </c>
      <c r="E147" s="248">
        <v>1</v>
      </c>
      <c r="F147" s="249"/>
      <c r="G147" s="250">
        <f>ROUND(E147*F147,2)</f>
        <v>0</v>
      </c>
      <c r="H147" s="249"/>
      <c r="I147" s="250">
        <f>ROUND(E147*H147,2)</f>
        <v>0</v>
      </c>
      <c r="J147" s="249"/>
      <c r="K147" s="250">
        <f>ROUND(E147*J147,2)</f>
        <v>0</v>
      </c>
      <c r="L147" s="250">
        <v>21</v>
      </c>
      <c r="M147" s="250">
        <f>G147*(1+L147/100)</f>
        <v>0</v>
      </c>
      <c r="N147" s="248">
        <v>0</v>
      </c>
      <c r="O147" s="248">
        <f>ROUND(E147*N147,2)</f>
        <v>0</v>
      </c>
      <c r="P147" s="248">
        <v>0</v>
      </c>
      <c r="Q147" s="248">
        <f>ROUND(E147*P147,2)</f>
        <v>0</v>
      </c>
      <c r="R147" s="250"/>
      <c r="S147" s="250" t="s">
        <v>242</v>
      </c>
      <c r="T147" s="251" t="s">
        <v>243</v>
      </c>
      <c r="U147" s="234">
        <v>0</v>
      </c>
      <c r="V147" s="234">
        <f>ROUND(E147*U147,2)</f>
        <v>0</v>
      </c>
      <c r="W147" s="234"/>
      <c r="X147" s="234" t="s">
        <v>120</v>
      </c>
      <c r="Y147" s="234" t="s">
        <v>121</v>
      </c>
      <c r="Z147" s="214"/>
      <c r="AA147" s="214"/>
      <c r="AB147" s="214"/>
      <c r="AC147" s="214"/>
      <c r="AD147" s="214"/>
      <c r="AE147" s="214"/>
      <c r="AF147" s="214"/>
      <c r="AG147" s="214" t="s">
        <v>122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ht="22.5" outlineLevel="2">
      <c r="A148" s="231"/>
      <c r="B148" s="232"/>
      <c r="C148" s="256" t="s">
        <v>256</v>
      </c>
      <c r="D148" s="235"/>
      <c r="E148" s="236"/>
      <c r="F148" s="234"/>
      <c r="G148" s="234"/>
      <c r="H148" s="234"/>
      <c r="I148" s="234"/>
      <c r="J148" s="234"/>
      <c r="K148" s="234"/>
      <c r="L148" s="234"/>
      <c r="M148" s="234"/>
      <c r="N148" s="233"/>
      <c r="O148" s="233"/>
      <c r="P148" s="233"/>
      <c r="Q148" s="233"/>
      <c r="R148" s="234"/>
      <c r="S148" s="234"/>
      <c r="T148" s="234"/>
      <c r="U148" s="234"/>
      <c r="V148" s="234"/>
      <c r="W148" s="234"/>
      <c r="X148" s="234"/>
      <c r="Y148" s="234"/>
      <c r="Z148" s="214"/>
      <c r="AA148" s="214"/>
      <c r="AB148" s="214"/>
      <c r="AC148" s="214"/>
      <c r="AD148" s="214"/>
      <c r="AE148" s="214"/>
      <c r="AF148" s="214"/>
      <c r="AG148" s="214" t="s">
        <v>124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ht="22.5" outlineLevel="3">
      <c r="A149" s="231"/>
      <c r="B149" s="232"/>
      <c r="C149" s="256" t="s">
        <v>257</v>
      </c>
      <c r="D149" s="235"/>
      <c r="E149" s="236"/>
      <c r="F149" s="234"/>
      <c r="G149" s="234"/>
      <c r="H149" s="234"/>
      <c r="I149" s="234"/>
      <c r="J149" s="234"/>
      <c r="K149" s="234"/>
      <c r="L149" s="234"/>
      <c r="M149" s="234"/>
      <c r="N149" s="233"/>
      <c r="O149" s="233"/>
      <c r="P149" s="233"/>
      <c r="Q149" s="233"/>
      <c r="R149" s="234"/>
      <c r="S149" s="234"/>
      <c r="T149" s="234"/>
      <c r="U149" s="234"/>
      <c r="V149" s="234"/>
      <c r="W149" s="234"/>
      <c r="X149" s="234"/>
      <c r="Y149" s="234"/>
      <c r="Z149" s="214"/>
      <c r="AA149" s="214"/>
      <c r="AB149" s="214"/>
      <c r="AC149" s="214"/>
      <c r="AD149" s="214"/>
      <c r="AE149" s="214"/>
      <c r="AF149" s="214"/>
      <c r="AG149" s="214" t="s">
        <v>124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3">
      <c r="A150" s="231"/>
      <c r="B150" s="232"/>
      <c r="C150" s="256" t="s">
        <v>43</v>
      </c>
      <c r="D150" s="235"/>
      <c r="E150" s="236">
        <v>1</v>
      </c>
      <c r="F150" s="234"/>
      <c r="G150" s="234"/>
      <c r="H150" s="234"/>
      <c r="I150" s="234"/>
      <c r="J150" s="234"/>
      <c r="K150" s="234"/>
      <c r="L150" s="234"/>
      <c r="M150" s="234"/>
      <c r="N150" s="233"/>
      <c r="O150" s="233"/>
      <c r="P150" s="233"/>
      <c r="Q150" s="233"/>
      <c r="R150" s="234"/>
      <c r="S150" s="234"/>
      <c r="T150" s="234"/>
      <c r="U150" s="234"/>
      <c r="V150" s="234"/>
      <c r="W150" s="234"/>
      <c r="X150" s="234"/>
      <c r="Y150" s="234"/>
      <c r="Z150" s="214"/>
      <c r="AA150" s="214"/>
      <c r="AB150" s="214"/>
      <c r="AC150" s="214"/>
      <c r="AD150" s="214"/>
      <c r="AE150" s="214"/>
      <c r="AF150" s="214"/>
      <c r="AG150" s="214" t="s">
        <v>124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ht="22.5" outlineLevel="1">
      <c r="A151" s="245">
        <v>25</v>
      </c>
      <c r="B151" s="246" t="s">
        <v>258</v>
      </c>
      <c r="C151" s="255" t="s">
        <v>259</v>
      </c>
      <c r="D151" s="247" t="s">
        <v>207</v>
      </c>
      <c r="E151" s="248">
        <v>110</v>
      </c>
      <c r="F151" s="249"/>
      <c r="G151" s="250">
        <f>ROUND(E151*F151,2)</f>
        <v>0</v>
      </c>
      <c r="H151" s="249"/>
      <c r="I151" s="250">
        <f>ROUND(E151*H151,2)</f>
        <v>0</v>
      </c>
      <c r="J151" s="249"/>
      <c r="K151" s="250">
        <f>ROUND(E151*J151,2)</f>
        <v>0</v>
      </c>
      <c r="L151" s="250">
        <v>21</v>
      </c>
      <c r="M151" s="250">
        <f>G151*(1+L151/100)</f>
        <v>0</v>
      </c>
      <c r="N151" s="248">
        <v>0</v>
      </c>
      <c r="O151" s="248">
        <f>ROUND(E151*N151,2)</f>
        <v>0</v>
      </c>
      <c r="P151" s="248">
        <v>0</v>
      </c>
      <c r="Q151" s="248">
        <f>ROUND(E151*P151,2)</f>
        <v>0</v>
      </c>
      <c r="R151" s="250"/>
      <c r="S151" s="250" t="s">
        <v>242</v>
      </c>
      <c r="T151" s="251" t="s">
        <v>243</v>
      </c>
      <c r="U151" s="234">
        <v>0</v>
      </c>
      <c r="V151" s="234">
        <f>ROUND(E151*U151,2)</f>
        <v>0</v>
      </c>
      <c r="W151" s="234"/>
      <c r="X151" s="234" t="s">
        <v>120</v>
      </c>
      <c r="Y151" s="234" t="s">
        <v>121</v>
      </c>
      <c r="Z151" s="214"/>
      <c r="AA151" s="214"/>
      <c r="AB151" s="214"/>
      <c r="AC151" s="214"/>
      <c r="AD151" s="214"/>
      <c r="AE151" s="214"/>
      <c r="AF151" s="214"/>
      <c r="AG151" s="214" t="s">
        <v>122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ht="22.5" outlineLevel="2">
      <c r="A152" s="231"/>
      <c r="B152" s="232"/>
      <c r="C152" s="256" t="s">
        <v>260</v>
      </c>
      <c r="D152" s="235"/>
      <c r="E152" s="236"/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34"/>
      <c r="Z152" s="214"/>
      <c r="AA152" s="214"/>
      <c r="AB152" s="214"/>
      <c r="AC152" s="214"/>
      <c r="AD152" s="214"/>
      <c r="AE152" s="214"/>
      <c r="AF152" s="214"/>
      <c r="AG152" s="214" t="s">
        <v>124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ht="22.5" outlineLevel="3">
      <c r="A153" s="231"/>
      <c r="B153" s="232"/>
      <c r="C153" s="256" t="s">
        <v>261</v>
      </c>
      <c r="D153" s="235"/>
      <c r="E153" s="236"/>
      <c r="F153" s="234"/>
      <c r="G153" s="234"/>
      <c r="H153" s="234"/>
      <c r="I153" s="234"/>
      <c r="J153" s="234"/>
      <c r="K153" s="234"/>
      <c r="L153" s="234"/>
      <c r="M153" s="234"/>
      <c r="N153" s="233"/>
      <c r="O153" s="233"/>
      <c r="P153" s="233"/>
      <c r="Q153" s="233"/>
      <c r="R153" s="234"/>
      <c r="S153" s="234"/>
      <c r="T153" s="234"/>
      <c r="U153" s="234"/>
      <c r="V153" s="234"/>
      <c r="W153" s="234"/>
      <c r="X153" s="234"/>
      <c r="Y153" s="234"/>
      <c r="Z153" s="214"/>
      <c r="AA153" s="214"/>
      <c r="AB153" s="214"/>
      <c r="AC153" s="214"/>
      <c r="AD153" s="214"/>
      <c r="AE153" s="214"/>
      <c r="AF153" s="214"/>
      <c r="AG153" s="214" t="s">
        <v>124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3">
      <c r="A154" s="231"/>
      <c r="B154" s="232"/>
      <c r="C154" s="256" t="s">
        <v>262</v>
      </c>
      <c r="D154" s="235"/>
      <c r="E154" s="236">
        <v>110</v>
      </c>
      <c r="F154" s="234"/>
      <c r="G154" s="234"/>
      <c r="H154" s="234"/>
      <c r="I154" s="234"/>
      <c r="J154" s="234"/>
      <c r="K154" s="234"/>
      <c r="L154" s="234"/>
      <c r="M154" s="234"/>
      <c r="N154" s="233"/>
      <c r="O154" s="233"/>
      <c r="P154" s="233"/>
      <c r="Q154" s="233"/>
      <c r="R154" s="234"/>
      <c r="S154" s="234"/>
      <c r="T154" s="234"/>
      <c r="U154" s="234"/>
      <c r="V154" s="234"/>
      <c r="W154" s="234"/>
      <c r="X154" s="234"/>
      <c r="Y154" s="234"/>
      <c r="Z154" s="214"/>
      <c r="AA154" s="214"/>
      <c r="AB154" s="214"/>
      <c r="AC154" s="214"/>
      <c r="AD154" s="214"/>
      <c r="AE154" s="214"/>
      <c r="AF154" s="214"/>
      <c r="AG154" s="214" t="s">
        <v>124</v>
      </c>
      <c r="AH154" s="214">
        <v>0</v>
      </c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1">
      <c r="A155" s="245">
        <v>26</v>
      </c>
      <c r="B155" s="246" t="s">
        <v>263</v>
      </c>
      <c r="C155" s="255" t="s">
        <v>264</v>
      </c>
      <c r="D155" s="247" t="s">
        <v>265</v>
      </c>
      <c r="E155" s="248">
        <v>1</v>
      </c>
      <c r="F155" s="249"/>
      <c r="G155" s="250">
        <f>ROUND(E155*F155,2)</f>
        <v>0</v>
      </c>
      <c r="H155" s="249"/>
      <c r="I155" s="250">
        <f>ROUND(E155*H155,2)</f>
        <v>0</v>
      </c>
      <c r="J155" s="249"/>
      <c r="K155" s="250">
        <f>ROUND(E155*J155,2)</f>
        <v>0</v>
      </c>
      <c r="L155" s="250">
        <v>21</v>
      </c>
      <c r="M155" s="250">
        <f>G155*(1+L155/100)</f>
        <v>0</v>
      </c>
      <c r="N155" s="248">
        <v>0</v>
      </c>
      <c r="O155" s="248">
        <f>ROUND(E155*N155,2)</f>
        <v>0</v>
      </c>
      <c r="P155" s="248">
        <v>0</v>
      </c>
      <c r="Q155" s="248">
        <f>ROUND(E155*P155,2)</f>
        <v>0</v>
      </c>
      <c r="R155" s="250"/>
      <c r="S155" s="250" t="s">
        <v>242</v>
      </c>
      <c r="T155" s="251" t="s">
        <v>243</v>
      </c>
      <c r="U155" s="234">
        <v>0</v>
      </c>
      <c r="V155" s="234">
        <f>ROUND(E155*U155,2)</f>
        <v>0</v>
      </c>
      <c r="W155" s="234"/>
      <c r="X155" s="234" t="s">
        <v>120</v>
      </c>
      <c r="Y155" s="234" t="s">
        <v>121</v>
      </c>
      <c r="Z155" s="214"/>
      <c r="AA155" s="214"/>
      <c r="AB155" s="214"/>
      <c r="AC155" s="214"/>
      <c r="AD155" s="214"/>
      <c r="AE155" s="214"/>
      <c r="AF155" s="214"/>
      <c r="AG155" s="214" t="s">
        <v>122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ht="22.5" outlineLevel="2">
      <c r="A156" s="231"/>
      <c r="B156" s="232"/>
      <c r="C156" s="256" t="s">
        <v>266</v>
      </c>
      <c r="D156" s="235"/>
      <c r="E156" s="236"/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34"/>
      <c r="Z156" s="214"/>
      <c r="AA156" s="214"/>
      <c r="AB156" s="214"/>
      <c r="AC156" s="214"/>
      <c r="AD156" s="214"/>
      <c r="AE156" s="214"/>
      <c r="AF156" s="214"/>
      <c r="AG156" s="214" t="s">
        <v>124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3">
      <c r="A157" s="231"/>
      <c r="B157" s="232"/>
      <c r="C157" s="256" t="s">
        <v>43</v>
      </c>
      <c r="D157" s="235"/>
      <c r="E157" s="236">
        <v>1</v>
      </c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34"/>
      <c r="Z157" s="214"/>
      <c r="AA157" s="214"/>
      <c r="AB157" s="214"/>
      <c r="AC157" s="214"/>
      <c r="AD157" s="214"/>
      <c r="AE157" s="214"/>
      <c r="AF157" s="214"/>
      <c r="AG157" s="214" t="s">
        <v>124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>
      <c r="A158" s="245">
        <v>27</v>
      </c>
      <c r="B158" s="246" t="s">
        <v>267</v>
      </c>
      <c r="C158" s="255" t="s">
        <v>268</v>
      </c>
      <c r="D158" s="247" t="s">
        <v>265</v>
      </c>
      <c r="E158" s="248">
        <v>1</v>
      </c>
      <c r="F158" s="249"/>
      <c r="G158" s="250">
        <f>ROUND(E158*F158,2)</f>
        <v>0</v>
      </c>
      <c r="H158" s="249"/>
      <c r="I158" s="250">
        <f>ROUND(E158*H158,2)</f>
        <v>0</v>
      </c>
      <c r="J158" s="249"/>
      <c r="K158" s="250">
        <f>ROUND(E158*J158,2)</f>
        <v>0</v>
      </c>
      <c r="L158" s="250">
        <v>21</v>
      </c>
      <c r="M158" s="250">
        <f>G158*(1+L158/100)</f>
        <v>0</v>
      </c>
      <c r="N158" s="248">
        <v>0</v>
      </c>
      <c r="O158" s="248">
        <f>ROUND(E158*N158,2)</f>
        <v>0</v>
      </c>
      <c r="P158" s="248">
        <v>0</v>
      </c>
      <c r="Q158" s="248">
        <f>ROUND(E158*P158,2)</f>
        <v>0</v>
      </c>
      <c r="R158" s="250"/>
      <c r="S158" s="250" t="s">
        <v>242</v>
      </c>
      <c r="T158" s="251" t="s">
        <v>243</v>
      </c>
      <c r="U158" s="234">
        <v>0</v>
      </c>
      <c r="V158" s="234">
        <f>ROUND(E158*U158,2)</f>
        <v>0</v>
      </c>
      <c r="W158" s="234"/>
      <c r="X158" s="234" t="s">
        <v>120</v>
      </c>
      <c r="Y158" s="234" t="s">
        <v>121</v>
      </c>
      <c r="Z158" s="214"/>
      <c r="AA158" s="214"/>
      <c r="AB158" s="214"/>
      <c r="AC158" s="214"/>
      <c r="AD158" s="214"/>
      <c r="AE158" s="214"/>
      <c r="AF158" s="214"/>
      <c r="AG158" s="214" t="s">
        <v>122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2">
      <c r="A159" s="231"/>
      <c r="B159" s="232"/>
      <c r="C159" s="256" t="s">
        <v>43</v>
      </c>
      <c r="D159" s="235"/>
      <c r="E159" s="236">
        <v>1</v>
      </c>
      <c r="F159" s="234"/>
      <c r="G159" s="234"/>
      <c r="H159" s="234"/>
      <c r="I159" s="234"/>
      <c r="J159" s="234"/>
      <c r="K159" s="234"/>
      <c r="L159" s="234"/>
      <c r="M159" s="234"/>
      <c r="N159" s="233"/>
      <c r="O159" s="233"/>
      <c r="P159" s="233"/>
      <c r="Q159" s="233"/>
      <c r="R159" s="234"/>
      <c r="S159" s="234"/>
      <c r="T159" s="234"/>
      <c r="U159" s="234"/>
      <c r="V159" s="234"/>
      <c r="W159" s="234"/>
      <c r="X159" s="234"/>
      <c r="Y159" s="234"/>
      <c r="Z159" s="214"/>
      <c r="AA159" s="214"/>
      <c r="AB159" s="214"/>
      <c r="AC159" s="214"/>
      <c r="AD159" s="214"/>
      <c r="AE159" s="214"/>
      <c r="AF159" s="214"/>
      <c r="AG159" s="214" t="s">
        <v>124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>
      <c r="A160" s="238" t="s">
        <v>113</v>
      </c>
      <c r="B160" s="239" t="s">
        <v>82</v>
      </c>
      <c r="C160" s="254" t="s">
        <v>83</v>
      </c>
      <c r="D160" s="240"/>
      <c r="E160" s="241"/>
      <c r="F160" s="242"/>
      <c r="G160" s="242">
        <f>SUMIF(AG161:AG272,"&lt;&gt;NOR",G161:G272)</f>
        <v>0</v>
      </c>
      <c r="H160" s="242"/>
      <c r="I160" s="242">
        <f>SUM(I161:I272)</f>
        <v>0</v>
      </c>
      <c r="J160" s="242"/>
      <c r="K160" s="242">
        <f>SUM(K161:K272)</f>
        <v>0</v>
      </c>
      <c r="L160" s="242"/>
      <c r="M160" s="242">
        <f>SUM(M161:M272)</f>
        <v>0</v>
      </c>
      <c r="N160" s="241"/>
      <c r="O160" s="241">
        <f>SUM(O161:O272)</f>
        <v>0</v>
      </c>
      <c r="P160" s="241"/>
      <c r="Q160" s="241">
        <f>SUM(Q161:Q272)</f>
        <v>0</v>
      </c>
      <c r="R160" s="242"/>
      <c r="S160" s="242"/>
      <c r="T160" s="243"/>
      <c r="U160" s="237"/>
      <c r="V160" s="237">
        <f>SUM(V161:V272)</f>
        <v>1067.46</v>
      </c>
      <c r="W160" s="237"/>
      <c r="X160" s="237"/>
      <c r="Y160" s="237"/>
      <c r="AG160" t="s">
        <v>114</v>
      </c>
    </row>
    <row r="161" spans="1:60" outlineLevel="1">
      <c r="A161" s="245">
        <v>28</v>
      </c>
      <c r="B161" s="246" t="s">
        <v>269</v>
      </c>
      <c r="C161" s="255" t="s">
        <v>270</v>
      </c>
      <c r="D161" s="247" t="s">
        <v>271</v>
      </c>
      <c r="E161" s="248">
        <v>33.4</v>
      </c>
      <c r="F161" s="249"/>
      <c r="G161" s="250">
        <f>ROUND(E161*F161,2)</f>
        <v>0</v>
      </c>
      <c r="H161" s="249"/>
      <c r="I161" s="250">
        <f>ROUND(E161*H161,2)</f>
        <v>0</v>
      </c>
      <c r="J161" s="249"/>
      <c r="K161" s="250">
        <f>ROUND(E161*J161,2)</f>
        <v>0</v>
      </c>
      <c r="L161" s="250">
        <v>21</v>
      </c>
      <c r="M161" s="250">
        <f>G161*(1+L161/100)</f>
        <v>0</v>
      </c>
      <c r="N161" s="248">
        <v>0</v>
      </c>
      <c r="O161" s="248">
        <f>ROUND(E161*N161,2)</f>
        <v>0</v>
      </c>
      <c r="P161" s="248">
        <v>0</v>
      </c>
      <c r="Q161" s="248">
        <f>ROUND(E161*P161,2)</f>
        <v>0</v>
      </c>
      <c r="R161" s="250"/>
      <c r="S161" s="250" t="s">
        <v>118</v>
      </c>
      <c r="T161" s="251" t="s">
        <v>119</v>
      </c>
      <c r="U161" s="234">
        <v>0</v>
      </c>
      <c r="V161" s="234">
        <f>ROUND(E161*U161,2)</f>
        <v>0</v>
      </c>
      <c r="W161" s="234"/>
      <c r="X161" s="234" t="s">
        <v>120</v>
      </c>
      <c r="Y161" s="234" t="s">
        <v>121</v>
      </c>
      <c r="Z161" s="214"/>
      <c r="AA161" s="214"/>
      <c r="AB161" s="214"/>
      <c r="AC161" s="214"/>
      <c r="AD161" s="214"/>
      <c r="AE161" s="214"/>
      <c r="AF161" s="214"/>
      <c r="AG161" s="214" t="s">
        <v>122</v>
      </c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ht="22.5" outlineLevel="2">
      <c r="A162" s="231"/>
      <c r="B162" s="232"/>
      <c r="C162" s="257" t="s">
        <v>272</v>
      </c>
      <c r="D162" s="253"/>
      <c r="E162" s="253"/>
      <c r="F162" s="253"/>
      <c r="G162" s="253"/>
      <c r="H162" s="234"/>
      <c r="I162" s="234"/>
      <c r="J162" s="234"/>
      <c r="K162" s="234"/>
      <c r="L162" s="234"/>
      <c r="M162" s="234"/>
      <c r="N162" s="233"/>
      <c r="O162" s="233"/>
      <c r="P162" s="233"/>
      <c r="Q162" s="233"/>
      <c r="R162" s="234"/>
      <c r="S162" s="234"/>
      <c r="T162" s="234"/>
      <c r="U162" s="234"/>
      <c r="V162" s="234"/>
      <c r="W162" s="234"/>
      <c r="X162" s="234"/>
      <c r="Y162" s="234"/>
      <c r="Z162" s="214"/>
      <c r="AA162" s="214"/>
      <c r="AB162" s="214"/>
      <c r="AC162" s="214"/>
      <c r="AD162" s="214"/>
      <c r="AE162" s="214"/>
      <c r="AF162" s="214"/>
      <c r="AG162" s="214" t="s">
        <v>273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52" t="str">
        <f>C162</f>
        <v>Pro vyjádření výnosu ve prospěch zhotovitele je nutné jednotkovou cenu uvést se záporným znaménkem. (Získaná částka ponižuje náklad stavby.)</v>
      </c>
      <c r="BB162" s="214"/>
      <c r="BC162" s="214"/>
      <c r="BD162" s="214"/>
      <c r="BE162" s="214"/>
      <c r="BF162" s="214"/>
      <c r="BG162" s="214"/>
      <c r="BH162" s="214"/>
    </row>
    <row r="163" spans="1:60" outlineLevel="2">
      <c r="A163" s="231"/>
      <c r="B163" s="232"/>
      <c r="C163" s="256" t="s">
        <v>274</v>
      </c>
      <c r="D163" s="235"/>
      <c r="E163" s="236"/>
      <c r="F163" s="234"/>
      <c r="G163" s="234"/>
      <c r="H163" s="234"/>
      <c r="I163" s="234"/>
      <c r="J163" s="234"/>
      <c r="K163" s="234"/>
      <c r="L163" s="234"/>
      <c r="M163" s="234"/>
      <c r="N163" s="233"/>
      <c r="O163" s="233"/>
      <c r="P163" s="233"/>
      <c r="Q163" s="233"/>
      <c r="R163" s="234"/>
      <c r="S163" s="234"/>
      <c r="T163" s="234"/>
      <c r="U163" s="234"/>
      <c r="V163" s="234"/>
      <c r="W163" s="234"/>
      <c r="X163" s="234"/>
      <c r="Y163" s="234"/>
      <c r="Z163" s="214"/>
      <c r="AA163" s="214"/>
      <c r="AB163" s="214"/>
      <c r="AC163" s="214"/>
      <c r="AD163" s="214"/>
      <c r="AE163" s="214"/>
      <c r="AF163" s="214"/>
      <c r="AG163" s="214" t="s">
        <v>124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3">
      <c r="A164" s="231"/>
      <c r="B164" s="232"/>
      <c r="C164" s="256" t="s">
        <v>275</v>
      </c>
      <c r="D164" s="235"/>
      <c r="E164" s="236">
        <v>33</v>
      </c>
      <c r="F164" s="234"/>
      <c r="G164" s="234"/>
      <c r="H164" s="234"/>
      <c r="I164" s="234"/>
      <c r="J164" s="234"/>
      <c r="K164" s="234"/>
      <c r="L164" s="234"/>
      <c r="M164" s="234"/>
      <c r="N164" s="233"/>
      <c r="O164" s="233"/>
      <c r="P164" s="233"/>
      <c r="Q164" s="233"/>
      <c r="R164" s="234"/>
      <c r="S164" s="234"/>
      <c r="T164" s="234"/>
      <c r="U164" s="234"/>
      <c r="V164" s="234"/>
      <c r="W164" s="234"/>
      <c r="X164" s="234"/>
      <c r="Y164" s="234"/>
      <c r="Z164" s="214"/>
      <c r="AA164" s="214"/>
      <c r="AB164" s="214"/>
      <c r="AC164" s="214"/>
      <c r="AD164" s="214"/>
      <c r="AE164" s="214"/>
      <c r="AF164" s="214"/>
      <c r="AG164" s="214" t="s">
        <v>124</v>
      </c>
      <c r="AH164" s="214">
        <v>0</v>
      </c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3">
      <c r="A165" s="231"/>
      <c r="B165" s="232"/>
      <c r="C165" s="256" t="s">
        <v>276</v>
      </c>
      <c r="D165" s="235"/>
      <c r="E165" s="236"/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34"/>
      <c r="Z165" s="214"/>
      <c r="AA165" s="214"/>
      <c r="AB165" s="214"/>
      <c r="AC165" s="214"/>
      <c r="AD165" s="214"/>
      <c r="AE165" s="214"/>
      <c r="AF165" s="214"/>
      <c r="AG165" s="214" t="s">
        <v>124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3">
      <c r="A166" s="231"/>
      <c r="B166" s="232"/>
      <c r="C166" s="256" t="s">
        <v>277</v>
      </c>
      <c r="D166" s="235"/>
      <c r="E166" s="236">
        <v>0.4</v>
      </c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34"/>
      <c r="Z166" s="214"/>
      <c r="AA166" s="214"/>
      <c r="AB166" s="214"/>
      <c r="AC166" s="214"/>
      <c r="AD166" s="214"/>
      <c r="AE166" s="214"/>
      <c r="AF166" s="214"/>
      <c r="AG166" s="214" t="s">
        <v>124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>
      <c r="A167" s="245">
        <v>29</v>
      </c>
      <c r="B167" s="246" t="s">
        <v>278</v>
      </c>
      <c r="C167" s="255" t="s">
        <v>279</v>
      </c>
      <c r="D167" s="247" t="s">
        <v>271</v>
      </c>
      <c r="E167" s="248">
        <v>8.5299999999999994</v>
      </c>
      <c r="F167" s="249"/>
      <c r="G167" s="250">
        <f>ROUND(E167*F167,2)</f>
        <v>0</v>
      </c>
      <c r="H167" s="249"/>
      <c r="I167" s="250">
        <f>ROUND(E167*H167,2)</f>
        <v>0</v>
      </c>
      <c r="J167" s="249"/>
      <c r="K167" s="250">
        <f>ROUND(E167*J167,2)</f>
        <v>0</v>
      </c>
      <c r="L167" s="250">
        <v>21</v>
      </c>
      <c r="M167" s="250">
        <f>G167*(1+L167/100)</f>
        <v>0</v>
      </c>
      <c r="N167" s="248">
        <v>0</v>
      </c>
      <c r="O167" s="248">
        <f>ROUND(E167*N167,2)</f>
        <v>0</v>
      </c>
      <c r="P167" s="248">
        <v>0</v>
      </c>
      <c r="Q167" s="248">
        <f>ROUND(E167*P167,2)</f>
        <v>0</v>
      </c>
      <c r="R167" s="250"/>
      <c r="S167" s="250" t="s">
        <v>118</v>
      </c>
      <c r="T167" s="251" t="s">
        <v>119</v>
      </c>
      <c r="U167" s="234">
        <v>0</v>
      </c>
      <c r="V167" s="234">
        <f>ROUND(E167*U167,2)</f>
        <v>0</v>
      </c>
      <c r="W167" s="234"/>
      <c r="X167" s="234" t="s">
        <v>120</v>
      </c>
      <c r="Y167" s="234" t="s">
        <v>121</v>
      </c>
      <c r="Z167" s="214"/>
      <c r="AA167" s="214"/>
      <c r="AB167" s="214"/>
      <c r="AC167" s="214"/>
      <c r="AD167" s="214"/>
      <c r="AE167" s="214"/>
      <c r="AF167" s="214"/>
      <c r="AG167" s="214" t="s">
        <v>122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ht="22.5" outlineLevel="2">
      <c r="A168" s="231"/>
      <c r="B168" s="232"/>
      <c r="C168" s="257" t="s">
        <v>272</v>
      </c>
      <c r="D168" s="253"/>
      <c r="E168" s="253"/>
      <c r="F168" s="253"/>
      <c r="G168" s="253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34"/>
      <c r="Z168" s="214"/>
      <c r="AA168" s="214"/>
      <c r="AB168" s="214"/>
      <c r="AC168" s="214"/>
      <c r="AD168" s="214"/>
      <c r="AE168" s="214"/>
      <c r="AF168" s="214"/>
      <c r="AG168" s="214" t="s">
        <v>273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52" t="str">
        <f>C168</f>
        <v>Pro vyjádření výnosu ve prospěch zhotovitele je nutné jednotkovou cenu uvést se záporným znaménkem. (Získaná částka ponižuje náklad stavby.)</v>
      </c>
      <c r="BB168" s="214"/>
      <c r="BC168" s="214"/>
      <c r="BD168" s="214"/>
      <c r="BE168" s="214"/>
      <c r="BF168" s="214"/>
      <c r="BG168" s="214"/>
      <c r="BH168" s="214"/>
    </row>
    <row r="169" spans="1:60" outlineLevel="2">
      <c r="A169" s="231"/>
      <c r="B169" s="232"/>
      <c r="C169" s="256" t="s">
        <v>280</v>
      </c>
      <c r="D169" s="235"/>
      <c r="E169" s="236"/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34"/>
      <c r="Z169" s="214"/>
      <c r="AA169" s="214"/>
      <c r="AB169" s="214"/>
      <c r="AC169" s="214"/>
      <c r="AD169" s="214"/>
      <c r="AE169" s="214"/>
      <c r="AF169" s="214"/>
      <c r="AG169" s="214" t="s">
        <v>124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3">
      <c r="A170" s="231"/>
      <c r="B170" s="232"/>
      <c r="C170" s="256" t="s">
        <v>281</v>
      </c>
      <c r="D170" s="235"/>
      <c r="E170" s="236">
        <v>8.2799999999999994</v>
      </c>
      <c r="F170" s="234"/>
      <c r="G170" s="234"/>
      <c r="H170" s="234"/>
      <c r="I170" s="234"/>
      <c r="J170" s="234"/>
      <c r="K170" s="234"/>
      <c r="L170" s="234"/>
      <c r="M170" s="234"/>
      <c r="N170" s="233"/>
      <c r="O170" s="233"/>
      <c r="P170" s="233"/>
      <c r="Q170" s="233"/>
      <c r="R170" s="234"/>
      <c r="S170" s="234"/>
      <c r="T170" s="234"/>
      <c r="U170" s="234"/>
      <c r="V170" s="234"/>
      <c r="W170" s="234"/>
      <c r="X170" s="234"/>
      <c r="Y170" s="234"/>
      <c r="Z170" s="214"/>
      <c r="AA170" s="214"/>
      <c r="AB170" s="214"/>
      <c r="AC170" s="214"/>
      <c r="AD170" s="214"/>
      <c r="AE170" s="214"/>
      <c r="AF170" s="214"/>
      <c r="AG170" s="214" t="s">
        <v>124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3">
      <c r="A171" s="231"/>
      <c r="B171" s="232"/>
      <c r="C171" s="256" t="s">
        <v>282</v>
      </c>
      <c r="D171" s="235"/>
      <c r="E171" s="236"/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34"/>
      <c r="Z171" s="214"/>
      <c r="AA171" s="214"/>
      <c r="AB171" s="214"/>
      <c r="AC171" s="214"/>
      <c r="AD171" s="214"/>
      <c r="AE171" s="214"/>
      <c r="AF171" s="214"/>
      <c r="AG171" s="214" t="s">
        <v>124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3">
      <c r="A172" s="231"/>
      <c r="B172" s="232"/>
      <c r="C172" s="256" t="s">
        <v>283</v>
      </c>
      <c r="D172" s="235"/>
      <c r="E172" s="236">
        <v>0.25</v>
      </c>
      <c r="F172" s="234"/>
      <c r="G172" s="234"/>
      <c r="H172" s="234"/>
      <c r="I172" s="234"/>
      <c r="J172" s="234"/>
      <c r="K172" s="234"/>
      <c r="L172" s="234"/>
      <c r="M172" s="234"/>
      <c r="N172" s="233"/>
      <c r="O172" s="233"/>
      <c r="P172" s="233"/>
      <c r="Q172" s="233"/>
      <c r="R172" s="234"/>
      <c r="S172" s="234"/>
      <c r="T172" s="234"/>
      <c r="U172" s="234"/>
      <c r="V172" s="234"/>
      <c r="W172" s="234"/>
      <c r="X172" s="234"/>
      <c r="Y172" s="234"/>
      <c r="Z172" s="214"/>
      <c r="AA172" s="214"/>
      <c r="AB172" s="214"/>
      <c r="AC172" s="214"/>
      <c r="AD172" s="214"/>
      <c r="AE172" s="214"/>
      <c r="AF172" s="214"/>
      <c r="AG172" s="214" t="s">
        <v>124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1">
      <c r="A173" s="245">
        <v>30</v>
      </c>
      <c r="B173" s="246" t="s">
        <v>284</v>
      </c>
      <c r="C173" s="255" t="s">
        <v>285</v>
      </c>
      <c r="D173" s="247" t="s">
        <v>271</v>
      </c>
      <c r="E173" s="248">
        <v>431.92</v>
      </c>
      <c r="F173" s="249"/>
      <c r="G173" s="250">
        <f>ROUND(E173*F173,2)</f>
        <v>0</v>
      </c>
      <c r="H173" s="249"/>
      <c r="I173" s="250">
        <f>ROUND(E173*H173,2)</f>
        <v>0</v>
      </c>
      <c r="J173" s="249"/>
      <c r="K173" s="250">
        <f>ROUND(E173*J173,2)</f>
        <v>0</v>
      </c>
      <c r="L173" s="250">
        <v>21</v>
      </c>
      <c r="M173" s="250">
        <f>G173*(1+L173/100)</f>
        <v>0</v>
      </c>
      <c r="N173" s="248">
        <v>0</v>
      </c>
      <c r="O173" s="248">
        <f>ROUND(E173*N173,2)</f>
        <v>0</v>
      </c>
      <c r="P173" s="248">
        <v>0</v>
      </c>
      <c r="Q173" s="248">
        <f>ROUND(E173*P173,2)</f>
        <v>0</v>
      </c>
      <c r="R173" s="250"/>
      <c r="S173" s="250" t="s">
        <v>118</v>
      </c>
      <c r="T173" s="251" t="s">
        <v>119</v>
      </c>
      <c r="U173" s="234">
        <v>0.93</v>
      </c>
      <c r="V173" s="234">
        <f>ROUND(E173*U173,2)</f>
        <v>401.69</v>
      </c>
      <c r="W173" s="234"/>
      <c r="X173" s="234" t="s">
        <v>120</v>
      </c>
      <c r="Y173" s="234" t="s">
        <v>121</v>
      </c>
      <c r="Z173" s="214"/>
      <c r="AA173" s="214"/>
      <c r="AB173" s="214"/>
      <c r="AC173" s="214"/>
      <c r="AD173" s="214"/>
      <c r="AE173" s="214"/>
      <c r="AF173" s="214"/>
      <c r="AG173" s="214" t="s">
        <v>122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2">
      <c r="A174" s="231"/>
      <c r="B174" s="232"/>
      <c r="C174" s="256" t="s">
        <v>286</v>
      </c>
      <c r="D174" s="235"/>
      <c r="E174" s="236"/>
      <c r="F174" s="234"/>
      <c r="G174" s="234"/>
      <c r="H174" s="234"/>
      <c r="I174" s="234"/>
      <c r="J174" s="234"/>
      <c r="K174" s="234"/>
      <c r="L174" s="234"/>
      <c r="M174" s="234"/>
      <c r="N174" s="233"/>
      <c r="O174" s="233"/>
      <c r="P174" s="233"/>
      <c r="Q174" s="233"/>
      <c r="R174" s="234"/>
      <c r="S174" s="234"/>
      <c r="T174" s="234"/>
      <c r="U174" s="234"/>
      <c r="V174" s="234"/>
      <c r="W174" s="234"/>
      <c r="X174" s="234"/>
      <c r="Y174" s="234"/>
      <c r="Z174" s="214"/>
      <c r="AA174" s="214"/>
      <c r="AB174" s="214"/>
      <c r="AC174" s="214"/>
      <c r="AD174" s="214"/>
      <c r="AE174" s="214"/>
      <c r="AF174" s="214"/>
      <c r="AG174" s="214" t="s">
        <v>124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3">
      <c r="A175" s="231"/>
      <c r="B175" s="232"/>
      <c r="C175" s="256" t="s">
        <v>287</v>
      </c>
      <c r="D175" s="235"/>
      <c r="E175" s="236">
        <v>391.53</v>
      </c>
      <c r="F175" s="234"/>
      <c r="G175" s="234"/>
      <c r="H175" s="234"/>
      <c r="I175" s="234"/>
      <c r="J175" s="234"/>
      <c r="K175" s="234"/>
      <c r="L175" s="234"/>
      <c r="M175" s="234"/>
      <c r="N175" s="233"/>
      <c r="O175" s="233"/>
      <c r="P175" s="233"/>
      <c r="Q175" s="233"/>
      <c r="R175" s="234"/>
      <c r="S175" s="234"/>
      <c r="T175" s="234"/>
      <c r="U175" s="234"/>
      <c r="V175" s="234"/>
      <c r="W175" s="234"/>
      <c r="X175" s="234"/>
      <c r="Y175" s="234"/>
      <c r="Z175" s="214"/>
      <c r="AA175" s="214"/>
      <c r="AB175" s="214"/>
      <c r="AC175" s="214"/>
      <c r="AD175" s="214"/>
      <c r="AE175" s="214"/>
      <c r="AF175" s="214"/>
      <c r="AG175" s="214" t="s">
        <v>124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3">
      <c r="A176" s="231"/>
      <c r="B176" s="232"/>
      <c r="C176" s="256" t="s">
        <v>288</v>
      </c>
      <c r="D176" s="235"/>
      <c r="E176" s="236"/>
      <c r="F176" s="234"/>
      <c r="G176" s="234"/>
      <c r="H176" s="234"/>
      <c r="I176" s="234"/>
      <c r="J176" s="234"/>
      <c r="K176" s="234"/>
      <c r="L176" s="234"/>
      <c r="M176" s="234"/>
      <c r="N176" s="233"/>
      <c r="O176" s="233"/>
      <c r="P176" s="233"/>
      <c r="Q176" s="233"/>
      <c r="R176" s="234"/>
      <c r="S176" s="234"/>
      <c r="T176" s="234"/>
      <c r="U176" s="234"/>
      <c r="V176" s="234"/>
      <c r="W176" s="234"/>
      <c r="X176" s="234"/>
      <c r="Y176" s="234"/>
      <c r="Z176" s="214"/>
      <c r="AA176" s="214"/>
      <c r="AB176" s="214"/>
      <c r="AC176" s="214"/>
      <c r="AD176" s="214"/>
      <c r="AE176" s="214"/>
      <c r="AF176" s="214"/>
      <c r="AG176" s="214" t="s">
        <v>124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3">
      <c r="A177" s="231"/>
      <c r="B177" s="232"/>
      <c r="C177" s="256" t="s">
        <v>289</v>
      </c>
      <c r="D177" s="235"/>
      <c r="E177" s="236">
        <v>18.920000000000002</v>
      </c>
      <c r="F177" s="234"/>
      <c r="G177" s="234"/>
      <c r="H177" s="234"/>
      <c r="I177" s="234"/>
      <c r="J177" s="234"/>
      <c r="K177" s="234"/>
      <c r="L177" s="234"/>
      <c r="M177" s="234"/>
      <c r="N177" s="233"/>
      <c r="O177" s="233"/>
      <c r="P177" s="233"/>
      <c r="Q177" s="233"/>
      <c r="R177" s="234"/>
      <c r="S177" s="234"/>
      <c r="T177" s="234"/>
      <c r="U177" s="234"/>
      <c r="V177" s="234"/>
      <c r="W177" s="234"/>
      <c r="X177" s="234"/>
      <c r="Y177" s="234"/>
      <c r="Z177" s="214"/>
      <c r="AA177" s="214"/>
      <c r="AB177" s="214"/>
      <c r="AC177" s="214"/>
      <c r="AD177" s="214"/>
      <c r="AE177" s="214"/>
      <c r="AF177" s="214"/>
      <c r="AG177" s="214" t="s">
        <v>124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3">
      <c r="A178" s="231"/>
      <c r="B178" s="232"/>
      <c r="C178" s="256" t="s">
        <v>290</v>
      </c>
      <c r="D178" s="235"/>
      <c r="E178" s="236"/>
      <c r="F178" s="234"/>
      <c r="G178" s="234"/>
      <c r="H178" s="234"/>
      <c r="I178" s="234"/>
      <c r="J178" s="234"/>
      <c r="K178" s="234"/>
      <c r="L178" s="234"/>
      <c r="M178" s="234"/>
      <c r="N178" s="233"/>
      <c r="O178" s="233"/>
      <c r="P178" s="233"/>
      <c r="Q178" s="233"/>
      <c r="R178" s="234"/>
      <c r="S178" s="234"/>
      <c r="T178" s="234"/>
      <c r="U178" s="234"/>
      <c r="V178" s="234"/>
      <c r="W178" s="234"/>
      <c r="X178" s="234"/>
      <c r="Y178" s="234"/>
      <c r="Z178" s="214"/>
      <c r="AA178" s="214"/>
      <c r="AB178" s="214"/>
      <c r="AC178" s="214"/>
      <c r="AD178" s="214"/>
      <c r="AE178" s="214"/>
      <c r="AF178" s="214"/>
      <c r="AG178" s="214" t="s">
        <v>124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3">
      <c r="A179" s="231"/>
      <c r="B179" s="232"/>
      <c r="C179" s="256" t="s">
        <v>291</v>
      </c>
      <c r="D179" s="235"/>
      <c r="E179" s="236">
        <v>7.28</v>
      </c>
      <c r="F179" s="234"/>
      <c r="G179" s="234"/>
      <c r="H179" s="234"/>
      <c r="I179" s="234"/>
      <c r="J179" s="234"/>
      <c r="K179" s="234"/>
      <c r="L179" s="234"/>
      <c r="M179" s="234"/>
      <c r="N179" s="233"/>
      <c r="O179" s="233"/>
      <c r="P179" s="233"/>
      <c r="Q179" s="233"/>
      <c r="R179" s="234"/>
      <c r="S179" s="234"/>
      <c r="T179" s="234"/>
      <c r="U179" s="234"/>
      <c r="V179" s="234"/>
      <c r="W179" s="234"/>
      <c r="X179" s="234"/>
      <c r="Y179" s="234"/>
      <c r="Z179" s="214"/>
      <c r="AA179" s="214"/>
      <c r="AB179" s="214"/>
      <c r="AC179" s="214"/>
      <c r="AD179" s="214"/>
      <c r="AE179" s="214"/>
      <c r="AF179" s="214"/>
      <c r="AG179" s="214" t="s">
        <v>124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31"/>
      <c r="B180" s="232"/>
      <c r="C180" s="256" t="s">
        <v>292</v>
      </c>
      <c r="D180" s="235"/>
      <c r="E180" s="236"/>
      <c r="F180" s="234"/>
      <c r="G180" s="234"/>
      <c r="H180" s="234"/>
      <c r="I180" s="234"/>
      <c r="J180" s="234"/>
      <c r="K180" s="234"/>
      <c r="L180" s="234"/>
      <c r="M180" s="234"/>
      <c r="N180" s="233"/>
      <c r="O180" s="233"/>
      <c r="P180" s="233"/>
      <c r="Q180" s="233"/>
      <c r="R180" s="234"/>
      <c r="S180" s="234"/>
      <c r="T180" s="234"/>
      <c r="U180" s="234"/>
      <c r="V180" s="234"/>
      <c r="W180" s="234"/>
      <c r="X180" s="234"/>
      <c r="Y180" s="234"/>
      <c r="Z180" s="214"/>
      <c r="AA180" s="214"/>
      <c r="AB180" s="214"/>
      <c r="AC180" s="214"/>
      <c r="AD180" s="214"/>
      <c r="AE180" s="214"/>
      <c r="AF180" s="214"/>
      <c r="AG180" s="214" t="s">
        <v>124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3">
      <c r="A181" s="231"/>
      <c r="B181" s="232"/>
      <c r="C181" s="256" t="s">
        <v>281</v>
      </c>
      <c r="D181" s="235"/>
      <c r="E181" s="236">
        <v>8.2799999999999994</v>
      </c>
      <c r="F181" s="234"/>
      <c r="G181" s="234"/>
      <c r="H181" s="234"/>
      <c r="I181" s="234"/>
      <c r="J181" s="234"/>
      <c r="K181" s="234"/>
      <c r="L181" s="234"/>
      <c r="M181" s="234"/>
      <c r="N181" s="233"/>
      <c r="O181" s="233"/>
      <c r="P181" s="233"/>
      <c r="Q181" s="233"/>
      <c r="R181" s="234"/>
      <c r="S181" s="234"/>
      <c r="T181" s="234"/>
      <c r="U181" s="234"/>
      <c r="V181" s="234"/>
      <c r="W181" s="234"/>
      <c r="X181" s="234"/>
      <c r="Y181" s="234"/>
      <c r="Z181" s="214"/>
      <c r="AA181" s="214"/>
      <c r="AB181" s="214"/>
      <c r="AC181" s="214"/>
      <c r="AD181" s="214"/>
      <c r="AE181" s="214"/>
      <c r="AF181" s="214"/>
      <c r="AG181" s="214" t="s">
        <v>124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3">
      <c r="A182" s="231"/>
      <c r="B182" s="232"/>
      <c r="C182" s="256" t="s">
        <v>293</v>
      </c>
      <c r="D182" s="235"/>
      <c r="E182" s="236"/>
      <c r="F182" s="234"/>
      <c r="G182" s="234"/>
      <c r="H182" s="234"/>
      <c r="I182" s="234"/>
      <c r="J182" s="234"/>
      <c r="K182" s="234"/>
      <c r="L182" s="234"/>
      <c r="M182" s="234"/>
      <c r="N182" s="233"/>
      <c r="O182" s="233"/>
      <c r="P182" s="233"/>
      <c r="Q182" s="233"/>
      <c r="R182" s="234"/>
      <c r="S182" s="234"/>
      <c r="T182" s="234"/>
      <c r="U182" s="234"/>
      <c r="V182" s="234"/>
      <c r="W182" s="234"/>
      <c r="X182" s="234"/>
      <c r="Y182" s="234"/>
      <c r="Z182" s="214"/>
      <c r="AA182" s="214"/>
      <c r="AB182" s="214"/>
      <c r="AC182" s="214"/>
      <c r="AD182" s="214"/>
      <c r="AE182" s="214"/>
      <c r="AF182" s="214"/>
      <c r="AG182" s="214" t="s">
        <v>124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3">
      <c r="A183" s="231"/>
      <c r="B183" s="232"/>
      <c r="C183" s="256" t="s">
        <v>294</v>
      </c>
      <c r="D183" s="235"/>
      <c r="E183" s="236">
        <v>5.91</v>
      </c>
      <c r="F183" s="234"/>
      <c r="G183" s="234"/>
      <c r="H183" s="234"/>
      <c r="I183" s="234"/>
      <c r="J183" s="234"/>
      <c r="K183" s="234"/>
      <c r="L183" s="234"/>
      <c r="M183" s="234"/>
      <c r="N183" s="233"/>
      <c r="O183" s="233"/>
      <c r="P183" s="233"/>
      <c r="Q183" s="233"/>
      <c r="R183" s="234"/>
      <c r="S183" s="234"/>
      <c r="T183" s="234"/>
      <c r="U183" s="234"/>
      <c r="V183" s="234"/>
      <c r="W183" s="234"/>
      <c r="X183" s="234"/>
      <c r="Y183" s="234"/>
      <c r="Z183" s="214"/>
      <c r="AA183" s="214"/>
      <c r="AB183" s="214"/>
      <c r="AC183" s="214"/>
      <c r="AD183" s="214"/>
      <c r="AE183" s="214"/>
      <c r="AF183" s="214"/>
      <c r="AG183" s="214" t="s">
        <v>124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ht="22.5" outlineLevel="1">
      <c r="A184" s="245">
        <v>31</v>
      </c>
      <c r="B184" s="246" t="s">
        <v>295</v>
      </c>
      <c r="C184" s="255" t="s">
        <v>296</v>
      </c>
      <c r="D184" s="247" t="s">
        <v>271</v>
      </c>
      <c r="E184" s="248">
        <v>465.57</v>
      </c>
      <c r="F184" s="249"/>
      <c r="G184" s="250">
        <f>ROUND(E184*F184,2)</f>
        <v>0</v>
      </c>
      <c r="H184" s="249"/>
      <c r="I184" s="250">
        <f>ROUND(E184*H184,2)</f>
        <v>0</v>
      </c>
      <c r="J184" s="249"/>
      <c r="K184" s="250">
        <f>ROUND(E184*J184,2)</f>
        <v>0</v>
      </c>
      <c r="L184" s="250">
        <v>21</v>
      </c>
      <c r="M184" s="250">
        <f>G184*(1+L184/100)</f>
        <v>0</v>
      </c>
      <c r="N184" s="248">
        <v>0</v>
      </c>
      <c r="O184" s="248">
        <f>ROUND(E184*N184,2)</f>
        <v>0</v>
      </c>
      <c r="P184" s="248">
        <v>0</v>
      </c>
      <c r="Q184" s="248">
        <f>ROUND(E184*P184,2)</f>
        <v>0</v>
      </c>
      <c r="R184" s="250"/>
      <c r="S184" s="250" t="s">
        <v>118</v>
      </c>
      <c r="T184" s="251" t="s">
        <v>119</v>
      </c>
      <c r="U184" s="234">
        <v>0.49</v>
      </c>
      <c r="V184" s="234">
        <f>ROUND(E184*U184,2)</f>
        <v>228.13</v>
      </c>
      <c r="W184" s="234"/>
      <c r="X184" s="234" t="s">
        <v>120</v>
      </c>
      <c r="Y184" s="234" t="s">
        <v>121</v>
      </c>
      <c r="Z184" s="214"/>
      <c r="AA184" s="214"/>
      <c r="AB184" s="214"/>
      <c r="AC184" s="214"/>
      <c r="AD184" s="214"/>
      <c r="AE184" s="214"/>
      <c r="AF184" s="214"/>
      <c r="AG184" s="214" t="s">
        <v>122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2">
      <c r="A185" s="231"/>
      <c r="B185" s="232"/>
      <c r="C185" s="257" t="s">
        <v>297</v>
      </c>
      <c r="D185" s="253"/>
      <c r="E185" s="253"/>
      <c r="F185" s="253"/>
      <c r="G185" s="253"/>
      <c r="H185" s="234"/>
      <c r="I185" s="234"/>
      <c r="J185" s="234"/>
      <c r="K185" s="234"/>
      <c r="L185" s="234"/>
      <c r="M185" s="234"/>
      <c r="N185" s="233"/>
      <c r="O185" s="233"/>
      <c r="P185" s="233"/>
      <c r="Q185" s="233"/>
      <c r="R185" s="234"/>
      <c r="S185" s="234"/>
      <c r="T185" s="234"/>
      <c r="U185" s="234"/>
      <c r="V185" s="234"/>
      <c r="W185" s="234"/>
      <c r="X185" s="234"/>
      <c r="Y185" s="234"/>
      <c r="Z185" s="214"/>
      <c r="AA185" s="214"/>
      <c r="AB185" s="214"/>
      <c r="AC185" s="214"/>
      <c r="AD185" s="214"/>
      <c r="AE185" s="214"/>
      <c r="AF185" s="214"/>
      <c r="AG185" s="214" t="s">
        <v>273</v>
      </c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2">
      <c r="A186" s="231"/>
      <c r="B186" s="232"/>
      <c r="C186" s="256" t="s">
        <v>298</v>
      </c>
      <c r="D186" s="235"/>
      <c r="E186" s="236"/>
      <c r="F186" s="234"/>
      <c r="G186" s="234"/>
      <c r="H186" s="234"/>
      <c r="I186" s="234"/>
      <c r="J186" s="234"/>
      <c r="K186" s="234"/>
      <c r="L186" s="234"/>
      <c r="M186" s="234"/>
      <c r="N186" s="233"/>
      <c r="O186" s="233"/>
      <c r="P186" s="233"/>
      <c r="Q186" s="233"/>
      <c r="R186" s="234"/>
      <c r="S186" s="234"/>
      <c r="T186" s="234"/>
      <c r="U186" s="234"/>
      <c r="V186" s="234"/>
      <c r="W186" s="234"/>
      <c r="X186" s="234"/>
      <c r="Y186" s="234"/>
      <c r="Z186" s="214"/>
      <c r="AA186" s="214"/>
      <c r="AB186" s="214"/>
      <c r="AC186" s="214"/>
      <c r="AD186" s="214"/>
      <c r="AE186" s="214"/>
      <c r="AF186" s="214"/>
      <c r="AG186" s="214" t="s">
        <v>124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3">
      <c r="A187" s="231"/>
      <c r="B187" s="232"/>
      <c r="C187" s="256" t="s">
        <v>299</v>
      </c>
      <c r="D187" s="235"/>
      <c r="E187" s="236"/>
      <c r="F187" s="234"/>
      <c r="G187" s="234"/>
      <c r="H187" s="234"/>
      <c r="I187" s="234"/>
      <c r="J187" s="234"/>
      <c r="K187" s="234"/>
      <c r="L187" s="234"/>
      <c r="M187" s="234"/>
      <c r="N187" s="233"/>
      <c r="O187" s="233"/>
      <c r="P187" s="233"/>
      <c r="Q187" s="233"/>
      <c r="R187" s="234"/>
      <c r="S187" s="234"/>
      <c r="T187" s="234"/>
      <c r="U187" s="234"/>
      <c r="V187" s="234"/>
      <c r="W187" s="234"/>
      <c r="X187" s="234"/>
      <c r="Y187" s="234"/>
      <c r="Z187" s="214"/>
      <c r="AA187" s="214"/>
      <c r="AB187" s="214"/>
      <c r="AC187" s="214"/>
      <c r="AD187" s="214"/>
      <c r="AE187" s="214"/>
      <c r="AF187" s="214"/>
      <c r="AG187" s="214" t="s">
        <v>124</v>
      </c>
      <c r="AH187" s="214">
        <v>0</v>
      </c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3">
      <c r="A188" s="231"/>
      <c r="B188" s="232"/>
      <c r="C188" s="256" t="s">
        <v>287</v>
      </c>
      <c r="D188" s="235"/>
      <c r="E188" s="236">
        <v>391.53</v>
      </c>
      <c r="F188" s="234"/>
      <c r="G188" s="234"/>
      <c r="H188" s="234"/>
      <c r="I188" s="234"/>
      <c r="J188" s="234"/>
      <c r="K188" s="234"/>
      <c r="L188" s="234"/>
      <c r="M188" s="234"/>
      <c r="N188" s="233"/>
      <c r="O188" s="233"/>
      <c r="P188" s="233"/>
      <c r="Q188" s="233"/>
      <c r="R188" s="234"/>
      <c r="S188" s="234"/>
      <c r="T188" s="234"/>
      <c r="U188" s="234"/>
      <c r="V188" s="234"/>
      <c r="W188" s="234"/>
      <c r="X188" s="234"/>
      <c r="Y188" s="234"/>
      <c r="Z188" s="214"/>
      <c r="AA188" s="214"/>
      <c r="AB188" s="214"/>
      <c r="AC188" s="214"/>
      <c r="AD188" s="214"/>
      <c r="AE188" s="214"/>
      <c r="AF188" s="214"/>
      <c r="AG188" s="214" t="s">
        <v>124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>
      <c r="A189" s="231"/>
      <c r="B189" s="232"/>
      <c r="C189" s="256" t="s">
        <v>288</v>
      </c>
      <c r="D189" s="235"/>
      <c r="E189" s="236"/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34"/>
      <c r="Z189" s="214"/>
      <c r="AA189" s="214"/>
      <c r="AB189" s="214"/>
      <c r="AC189" s="214"/>
      <c r="AD189" s="214"/>
      <c r="AE189" s="214"/>
      <c r="AF189" s="214"/>
      <c r="AG189" s="214" t="s">
        <v>124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3">
      <c r="A190" s="231"/>
      <c r="B190" s="232"/>
      <c r="C190" s="256" t="s">
        <v>289</v>
      </c>
      <c r="D190" s="235"/>
      <c r="E190" s="236">
        <v>18.920000000000002</v>
      </c>
      <c r="F190" s="234"/>
      <c r="G190" s="234"/>
      <c r="H190" s="234"/>
      <c r="I190" s="234"/>
      <c r="J190" s="234"/>
      <c r="K190" s="234"/>
      <c r="L190" s="234"/>
      <c r="M190" s="234"/>
      <c r="N190" s="233"/>
      <c r="O190" s="233"/>
      <c r="P190" s="233"/>
      <c r="Q190" s="233"/>
      <c r="R190" s="234"/>
      <c r="S190" s="234"/>
      <c r="T190" s="234"/>
      <c r="U190" s="234"/>
      <c r="V190" s="234"/>
      <c r="W190" s="234"/>
      <c r="X190" s="234"/>
      <c r="Y190" s="234"/>
      <c r="Z190" s="214"/>
      <c r="AA190" s="214"/>
      <c r="AB190" s="214"/>
      <c r="AC190" s="214"/>
      <c r="AD190" s="214"/>
      <c r="AE190" s="214"/>
      <c r="AF190" s="214"/>
      <c r="AG190" s="214" t="s">
        <v>124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3">
      <c r="A191" s="231"/>
      <c r="B191" s="232"/>
      <c r="C191" s="256" t="s">
        <v>290</v>
      </c>
      <c r="D191" s="235"/>
      <c r="E191" s="236"/>
      <c r="F191" s="234"/>
      <c r="G191" s="234"/>
      <c r="H191" s="234"/>
      <c r="I191" s="234"/>
      <c r="J191" s="234"/>
      <c r="K191" s="234"/>
      <c r="L191" s="234"/>
      <c r="M191" s="234"/>
      <c r="N191" s="233"/>
      <c r="O191" s="233"/>
      <c r="P191" s="233"/>
      <c r="Q191" s="233"/>
      <c r="R191" s="234"/>
      <c r="S191" s="234"/>
      <c r="T191" s="234"/>
      <c r="U191" s="234"/>
      <c r="V191" s="234"/>
      <c r="W191" s="234"/>
      <c r="X191" s="234"/>
      <c r="Y191" s="234"/>
      <c r="Z191" s="214"/>
      <c r="AA191" s="214"/>
      <c r="AB191" s="214"/>
      <c r="AC191" s="214"/>
      <c r="AD191" s="214"/>
      <c r="AE191" s="214"/>
      <c r="AF191" s="214"/>
      <c r="AG191" s="214" t="s">
        <v>124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3">
      <c r="A192" s="231"/>
      <c r="B192" s="232"/>
      <c r="C192" s="256" t="s">
        <v>291</v>
      </c>
      <c r="D192" s="235"/>
      <c r="E192" s="236">
        <v>7.28</v>
      </c>
      <c r="F192" s="234"/>
      <c r="G192" s="234"/>
      <c r="H192" s="234"/>
      <c r="I192" s="234"/>
      <c r="J192" s="234"/>
      <c r="K192" s="234"/>
      <c r="L192" s="234"/>
      <c r="M192" s="234"/>
      <c r="N192" s="233"/>
      <c r="O192" s="233"/>
      <c r="P192" s="233"/>
      <c r="Q192" s="233"/>
      <c r="R192" s="234"/>
      <c r="S192" s="234"/>
      <c r="T192" s="234"/>
      <c r="U192" s="234"/>
      <c r="V192" s="234"/>
      <c r="W192" s="234"/>
      <c r="X192" s="234"/>
      <c r="Y192" s="234"/>
      <c r="Z192" s="214"/>
      <c r="AA192" s="214"/>
      <c r="AB192" s="214"/>
      <c r="AC192" s="214"/>
      <c r="AD192" s="214"/>
      <c r="AE192" s="214"/>
      <c r="AF192" s="214"/>
      <c r="AG192" s="214" t="s">
        <v>124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3">
      <c r="A193" s="231"/>
      <c r="B193" s="232"/>
      <c r="C193" s="256" t="s">
        <v>293</v>
      </c>
      <c r="D193" s="235"/>
      <c r="E193" s="236"/>
      <c r="F193" s="234"/>
      <c r="G193" s="234"/>
      <c r="H193" s="234"/>
      <c r="I193" s="234"/>
      <c r="J193" s="234"/>
      <c r="K193" s="234"/>
      <c r="L193" s="234"/>
      <c r="M193" s="234"/>
      <c r="N193" s="233"/>
      <c r="O193" s="233"/>
      <c r="P193" s="233"/>
      <c r="Q193" s="233"/>
      <c r="R193" s="234"/>
      <c r="S193" s="234"/>
      <c r="T193" s="234"/>
      <c r="U193" s="234"/>
      <c r="V193" s="234"/>
      <c r="W193" s="234"/>
      <c r="X193" s="234"/>
      <c r="Y193" s="234"/>
      <c r="Z193" s="214"/>
      <c r="AA193" s="214"/>
      <c r="AB193" s="214"/>
      <c r="AC193" s="214"/>
      <c r="AD193" s="214"/>
      <c r="AE193" s="214"/>
      <c r="AF193" s="214"/>
      <c r="AG193" s="214" t="s">
        <v>124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3">
      <c r="A194" s="231"/>
      <c r="B194" s="232"/>
      <c r="C194" s="256" t="s">
        <v>294</v>
      </c>
      <c r="D194" s="235"/>
      <c r="E194" s="236">
        <v>5.91</v>
      </c>
      <c r="F194" s="234"/>
      <c r="G194" s="234"/>
      <c r="H194" s="234"/>
      <c r="I194" s="234"/>
      <c r="J194" s="234"/>
      <c r="K194" s="234"/>
      <c r="L194" s="234"/>
      <c r="M194" s="234"/>
      <c r="N194" s="233"/>
      <c r="O194" s="233"/>
      <c r="P194" s="233"/>
      <c r="Q194" s="233"/>
      <c r="R194" s="234"/>
      <c r="S194" s="234"/>
      <c r="T194" s="234"/>
      <c r="U194" s="234"/>
      <c r="V194" s="234"/>
      <c r="W194" s="234"/>
      <c r="X194" s="234"/>
      <c r="Y194" s="234"/>
      <c r="Z194" s="214"/>
      <c r="AA194" s="214"/>
      <c r="AB194" s="214"/>
      <c r="AC194" s="214"/>
      <c r="AD194" s="214"/>
      <c r="AE194" s="214"/>
      <c r="AF194" s="214"/>
      <c r="AG194" s="214" t="s">
        <v>124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3">
      <c r="A195" s="231"/>
      <c r="B195" s="232"/>
      <c r="C195" s="256" t="s">
        <v>300</v>
      </c>
      <c r="D195" s="235"/>
      <c r="E195" s="236"/>
      <c r="F195" s="234"/>
      <c r="G195" s="234"/>
      <c r="H195" s="234"/>
      <c r="I195" s="234"/>
      <c r="J195" s="234"/>
      <c r="K195" s="234"/>
      <c r="L195" s="234"/>
      <c r="M195" s="234"/>
      <c r="N195" s="233"/>
      <c r="O195" s="233"/>
      <c r="P195" s="233"/>
      <c r="Q195" s="233"/>
      <c r="R195" s="234"/>
      <c r="S195" s="234"/>
      <c r="T195" s="234"/>
      <c r="U195" s="234"/>
      <c r="V195" s="234"/>
      <c r="W195" s="234"/>
      <c r="X195" s="234"/>
      <c r="Y195" s="234"/>
      <c r="Z195" s="214"/>
      <c r="AA195" s="214"/>
      <c r="AB195" s="214"/>
      <c r="AC195" s="214"/>
      <c r="AD195" s="214"/>
      <c r="AE195" s="214"/>
      <c r="AF195" s="214"/>
      <c r="AG195" s="214" t="s">
        <v>124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3">
      <c r="A196" s="231"/>
      <c r="B196" s="232"/>
      <c r="C196" s="256" t="s">
        <v>292</v>
      </c>
      <c r="D196" s="235"/>
      <c r="E196" s="236"/>
      <c r="F196" s="234"/>
      <c r="G196" s="234"/>
      <c r="H196" s="234"/>
      <c r="I196" s="234"/>
      <c r="J196" s="234"/>
      <c r="K196" s="234"/>
      <c r="L196" s="234"/>
      <c r="M196" s="234"/>
      <c r="N196" s="233"/>
      <c r="O196" s="233"/>
      <c r="P196" s="233"/>
      <c r="Q196" s="233"/>
      <c r="R196" s="234"/>
      <c r="S196" s="234"/>
      <c r="T196" s="234"/>
      <c r="U196" s="234"/>
      <c r="V196" s="234"/>
      <c r="W196" s="234"/>
      <c r="X196" s="234"/>
      <c r="Y196" s="234"/>
      <c r="Z196" s="214"/>
      <c r="AA196" s="214"/>
      <c r="AB196" s="214"/>
      <c r="AC196" s="214"/>
      <c r="AD196" s="214"/>
      <c r="AE196" s="214"/>
      <c r="AF196" s="214"/>
      <c r="AG196" s="214" t="s">
        <v>124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3">
      <c r="A197" s="231"/>
      <c r="B197" s="232"/>
      <c r="C197" s="256" t="s">
        <v>281</v>
      </c>
      <c r="D197" s="235"/>
      <c r="E197" s="236">
        <v>8.2799999999999994</v>
      </c>
      <c r="F197" s="234"/>
      <c r="G197" s="234"/>
      <c r="H197" s="234"/>
      <c r="I197" s="234"/>
      <c r="J197" s="234"/>
      <c r="K197" s="234"/>
      <c r="L197" s="234"/>
      <c r="M197" s="234"/>
      <c r="N197" s="233"/>
      <c r="O197" s="233"/>
      <c r="P197" s="233"/>
      <c r="Q197" s="233"/>
      <c r="R197" s="234"/>
      <c r="S197" s="234"/>
      <c r="T197" s="234"/>
      <c r="U197" s="234"/>
      <c r="V197" s="234"/>
      <c r="W197" s="234"/>
      <c r="X197" s="234"/>
      <c r="Y197" s="234"/>
      <c r="Z197" s="214"/>
      <c r="AA197" s="214"/>
      <c r="AB197" s="214"/>
      <c r="AC197" s="214"/>
      <c r="AD197" s="214"/>
      <c r="AE197" s="214"/>
      <c r="AF197" s="214"/>
      <c r="AG197" s="214" t="s">
        <v>124</v>
      </c>
      <c r="AH197" s="214">
        <v>0</v>
      </c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3">
      <c r="A198" s="231"/>
      <c r="B198" s="232"/>
      <c r="C198" s="256" t="s">
        <v>301</v>
      </c>
      <c r="D198" s="235"/>
      <c r="E198" s="236"/>
      <c r="F198" s="234"/>
      <c r="G198" s="234"/>
      <c r="H198" s="234"/>
      <c r="I198" s="234"/>
      <c r="J198" s="234"/>
      <c r="K198" s="234"/>
      <c r="L198" s="234"/>
      <c r="M198" s="234"/>
      <c r="N198" s="233"/>
      <c r="O198" s="233"/>
      <c r="P198" s="233"/>
      <c r="Q198" s="233"/>
      <c r="R198" s="234"/>
      <c r="S198" s="234"/>
      <c r="T198" s="234"/>
      <c r="U198" s="234"/>
      <c r="V198" s="234"/>
      <c r="W198" s="234"/>
      <c r="X198" s="234"/>
      <c r="Y198" s="234"/>
      <c r="Z198" s="214"/>
      <c r="AA198" s="214"/>
      <c r="AB198" s="214"/>
      <c r="AC198" s="214"/>
      <c r="AD198" s="214"/>
      <c r="AE198" s="214"/>
      <c r="AF198" s="214"/>
      <c r="AG198" s="214" t="s">
        <v>124</v>
      </c>
      <c r="AH198" s="214">
        <v>0</v>
      </c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3">
      <c r="A199" s="231"/>
      <c r="B199" s="232"/>
      <c r="C199" s="256" t="s">
        <v>275</v>
      </c>
      <c r="D199" s="235"/>
      <c r="E199" s="236">
        <v>33</v>
      </c>
      <c r="F199" s="234"/>
      <c r="G199" s="234"/>
      <c r="H199" s="234"/>
      <c r="I199" s="234"/>
      <c r="J199" s="234"/>
      <c r="K199" s="234"/>
      <c r="L199" s="234"/>
      <c r="M199" s="234"/>
      <c r="N199" s="233"/>
      <c r="O199" s="233"/>
      <c r="P199" s="233"/>
      <c r="Q199" s="233"/>
      <c r="R199" s="234"/>
      <c r="S199" s="234"/>
      <c r="T199" s="234"/>
      <c r="U199" s="234"/>
      <c r="V199" s="234"/>
      <c r="W199" s="234"/>
      <c r="X199" s="234"/>
      <c r="Y199" s="234"/>
      <c r="Z199" s="214"/>
      <c r="AA199" s="214"/>
      <c r="AB199" s="214"/>
      <c r="AC199" s="214"/>
      <c r="AD199" s="214"/>
      <c r="AE199" s="214"/>
      <c r="AF199" s="214"/>
      <c r="AG199" s="214" t="s">
        <v>124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3">
      <c r="A200" s="231"/>
      <c r="B200" s="232"/>
      <c r="C200" s="256" t="s">
        <v>276</v>
      </c>
      <c r="D200" s="235"/>
      <c r="E200" s="236"/>
      <c r="F200" s="234"/>
      <c r="G200" s="234"/>
      <c r="H200" s="234"/>
      <c r="I200" s="234"/>
      <c r="J200" s="234"/>
      <c r="K200" s="234"/>
      <c r="L200" s="234"/>
      <c r="M200" s="234"/>
      <c r="N200" s="233"/>
      <c r="O200" s="233"/>
      <c r="P200" s="233"/>
      <c r="Q200" s="233"/>
      <c r="R200" s="234"/>
      <c r="S200" s="234"/>
      <c r="T200" s="234"/>
      <c r="U200" s="234"/>
      <c r="V200" s="234"/>
      <c r="W200" s="234"/>
      <c r="X200" s="234"/>
      <c r="Y200" s="234"/>
      <c r="Z200" s="214"/>
      <c r="AA200" s="214"/>
      <c r="AB200" s="214"/>
      <c r="AC200" s="214"/>
      <c r="AD200" s="214"/>
      <c r="AE200" s="214"/>
      <c r="AF200" s="214"/>
      <c r="AG200" s="214" t="s">
        <v>124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3">
      <c r="A201" s="231"/>
      <c r="B201" s="232"/>
      <c r="C201" s="256" t="s">
        <v>277</v>
      </c>
      <c r="D201" s="235"/>
      <c r="E201" s="236">
        <v>0.4</v>
      </c>
      <c r="F201" s="234"/>
      <c r="G201" s="234"/>
      <c r="H201" s="234"/>
      <c r="I201" s="234"/>
      <c r="J201" s="234"/>
      <c r="K201" s="234"/>
      <c r="L201" s="234"/>
      <c r="M201" s="234"/>
      <c r="N201" s="233"/>
      <c r="O201" s="233"/>
      <c r="P201" s="233"/>
      <c r="Q201" s="233"/>
      <c r="R201" s="234"/>
      <c r="S201" s="234"/>
      <c r="T201" s="234"/>
      <c r="U201" s="234"/>
      <c r="V201" s="234"/>
      <c r="W201" s="234"/>
      <c r="X201" s="234"/>
      <c r="Y201" s="234"/>
      <c r="Z201" s="214"/>
      <c r="AA201" s="214"/>
      <c r="AB201" s="214"/>
      <c r="AC201" s="214"/>
      <c r="AD201" s="214"/>
      <c r="AE201" s="214"/>
      <c r="AF201" s="214"/>
      <c r="AG201" s="214" t="s">
        <v>124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3">
      <c r="A202" s="231"/>
      <c r="B202" s="232"/>
      <c r="C202" s="256" t="s">
        <v>302</v>
      </c>
      <c r="D202" s="235"/>
      <c r="E202" s="236"/>
      <c r="F202" s="234"/>
      <c r="G202" s="234"/>
      <c r="H202" s="234"/>
      <c r="I202" s="234"/>
      <c r="J202" s="234"/>
      <c r="K202" s="234"/>
      <c r="L202" s="234"/>
      <c r="M202" s="234"/>
      <c r="N202" s="233"/>
      <c r="O202" s="233"/>
      <c r="P202" s="233"/>
      <c r="Q202" s="233"/>
      <c r="R202" s="234"/>
      <c r="S202" s="234"/>
      <c r="T202" s="234"/>
      <c r="U202" s="234"/>
      <c r="V202" s="234"/>
      <c r="W202" s="234"/>
      <c r="X202" s="234"/>
      <c r="Y202" s="234"/>
      <c r="Z202" s="214"/>
      <c r="AA202" s="214"/>
      <c r="AB202" s="214"/>
      <c r="AC202" s="214"/>
      <c r="AD202" s="214"/>
      <c r="AE202" s="214"/>
      <c r="AF202" s="214"/>
      <c r="AG202" s="214" t="s">
        <v>124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3">
      <c r="A203" s="231"/>
      <c r="B203" s="232"/>
      <c r="C203" s="256" t="s">
        <v>283</v>
      </c>
      <c r="D203" s="235"/>
      <c r="E203" s="236">
        <v>0.25</v>
      </c>
      <c r="F203" s="234"/>
      <c r="G203" s="234"/>
      <c r="H203" s="234"/>
      <c r="I203" s="234"/>
      <c r="J203" s="234"/>
      <c r="K203" s="234"/>
      <c r="L203" s="234"/>
      <c r="M203" s="234"/>
      <c r="N203" s="233"/>
      <c r="O203" s="233"/>
      <c r="P203" s="233"/>
      <c r="Q203" s="233"/>
      <c r="R203" s="234"/>
      <c r="S203" s="234"/>
      <c r="T203" s="234"/>
      <c r="U203" s="234"/>
      <c r="V203" s="234"/>
      <c r="W203" s="234"/>
      <c r="X203" s="234"/>
      <c r="Y203" s="234"/>
      <c r="Z203" s="214"/>
      <c r="AA203" s="214"/>
      <c r="AB203" s="214"/>
      <c r="AC203" s="214"/>
      <c r="AD203" s="214"/>
      <c r="AE203" s="214"/>
      <c r="AF203" s="214"/>
      <c r="AG203" s="214" t="s">
        <v>124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ht="22.5" outlineLevel="1">
      <c r="A204" s="245">
        <v>32</v>
      </c>
      <c r="B204" s="246" t="s">
        <v>303</v>
      </c>
      <c r="C204" s="255" t="s">
        <v>304</v>
      </c>
      <c r="D204" s="247" t="s">
        <v>271</v>
      </c>
      <c r="E204" s="248">
        <v>3980.48</v>
      </c>
      <c r="F204" s="249"/>
      <c r="G204" s="250">
        <f>ROUND(E204*F204,2)</f>
        <v>0</v>
      </c>
      <c r="H204" s="249"/>
      <c r="I204" s="250">
        <f>ROUND(E204*H204,2)</f>
        <v>0</v>
      </c>
      <c r="J204" s="249"/>
      <c r="K204" s="250">
        <f>ROUND(E204*J204,2)</f>
        <v>0</v>
      </c>
      <c r="L204" s="250">
        <v>21</v>
      </c>
      <c r="M204" s="250">
        <f>G204*(1+L204/100)</f>
        <v>0</v>
      </c>
      <c r="N204" s="248">
        <v>0</v>
      </c>
      <c r="O204" s="248">
        <f>ROUND(E204*N204,2)</f>
        <v>0</v>
      </c>
      <c r="P204" s="248">
        <v>0</v>
      </c>
      <c r="Q204" s="248">
        <f>ROUND(E204*P204,2)</f>
        <v>0</v>
      </c>
      <c r="R204" s="250"/>
      <c r="S204" s="250" t="s">
        <v>118</v>
      </c>
      <c r="T204" s="251" t="s">
        <v>119</v>
      </c>
      <c r="U204" s="234">
        <v>0</v>
      </c>
      <c r="V204" s="234">
        <f>ROUND(E204*U204,2)</f>
        <v>0</v>
      </c>
      <c r="W204" s="234"/>
      <c r="X204" s="234" t="s">
        <v>120</v>
      </c>
      <c r="Y204" s="234" t="s">
        <v>121</v>
      </c>
      <c r="Z204" s="214"/>
      <c r="AA204" s="214"/>
      <c r="AB204" s="214"/>
      <c r="AC204" s="214"/>
      <c r="AD204" s="214"/>
      <c r="AE204" s="214"/>
      <c r="AF204" s="214"/>
      <c r="AG204" s="214" t="s">
        <v>122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outlineLevel="2">
      <c r="A205" s="231"/>
      <c r="B205" s="232"/>
      <c r="C205" s="256" t="s">
        <v>305</v>
      </c>
      <c r="D205" s="235"/>
      <c r="E205" s="236"/>
      <c r="F205" s="234"/>
      <c r="G205" s="234"/>
      <c r="H205" s="234"/>
      <c r="I205" s="234"/>
      <c r="J205" s="234"/>
      <c r="K205" s="234"/>
      <c r="L205" s="234"/>
      <c r="M205" s="234"/>
      <c r="N205" s="233"/>
      <c r="O205" s="233"/>
      <c r="P205" s="233"/>
      <c r="Q205" s="233"/>
      <c r="R205" s="234"/>
      <c r="S205" s="234"/>
      <c r="T205" s="234"/>
      <c r="U205" s="234"/>
      <c r="V205" s="234"/>
      <c r="W205" s="234"/>
      <c r="X205" s="234"/>
      <c r="Y205" s="234"/>
      <c r="Z205" s="214"/>
      <c r="AA205" s="214"/>
      <c r="AB205" s="214"/>
      <c r="AC205" s="214"/>
      <c r="AD205" s="214"/>
      <c r="AE205" s="214"/>
      <c r="AF205" s="214"/>
      <c r="AG205" s="214" t="s">
        <v>124</v>
      </c>
      <c r="AH205" s="214">
        <v>0</v>
      </c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3">
      <c r="A206" s="231"/>
      <c r="B206" s="232"/>
      <c r="C206" s="256" t="s">
        <v>286</v>
      </c>
      <c r="D206" s="235"/>
      <c r="E206" s="236"/>
      <c r="F206" s="234"/>
      <c r="G206" s="234"/>
      <c r="H206" s="234"/>
      <c r="I206" s="234"/>
      <c r="J206" s="234"/>
      <c r="K206" s="234"/>
      <c r="L206" s="234"/>
      <c r="M206" s="234"/>
      <c r="N206" s="233"/>
      <c r="O206" s="233"/>
      <c r="P206" s="233"/>
      <c r="Q206" s="233"/>
      <c r="R206" s="234"/>
      <c r="S206" s="234"/>
      <c r="T206" s="234"/>
      <c r="U206" s="234"/>
      <c r="V206" s="234"/>
      <c r="W206" s="234"/>
      <c r="X206" s="234"/>
      <c r="Y206" s="234"/>
      <c r="Z206" s="214"/>
      <c r="AA206" s="214"/>
      <c r="AB206" s="214"/>
      <c r="AC206" s="214"/>
      <c r="AD206" s="214"/>
      <c r="AE206" s="214"/>
      <c r="AF206" s="214"/>
      <c r="AG206" s="214" t="s">
        <v>124</v>
      </c>
      <c r="AH206" s="214">
        <v>0</v>
      </c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3">
      <c r="A207" s="231"/>
      <c r="B207" s="232"/>
      <c r="C207" s="256" t="s">
        <v>306</v>
      </c>
      <c r="D207" s="235"/>
      <c r="E207" s="236">
        <v>3523.77</v>
      </c>
      <c r="F207" s="234"/>
      <c r="G207" s="234"/>
      <c r="H207" s="234"/>
      <c r="I207" s="234"/>
      <c r="J207" s="234"/>
      <c r="K207" s="234"/>
      <c r="L207" s="234"/>
      <c r="M207" s="234"/>
      <c r="N207" s="233"/>
      <c r="O207" s="233"/>
      <c r="P207" s="233"/>
      <c r="Q207" s="233"/>
      <c r="R207" s="234"/>
      <c r="S207" s="234"/>
      <c r="T207" s="234"/>
      <c r="U207" s="234"/>
      <c r="V207" s="234"/>
      <c r="W207" s="234"/>
      <c r="X207" s="234"/>
      <c r="Y207" s="234"/>
      <c r="Z207" s="214"/>
      <c r="AA207" s="214"/>
      <c r="AB207" s="214"/>
      <c r="AC207" s="214"/>
      <c r="AD207" s="214"/>
      <c r="AE207" s="214"/>
      <c r="AF207" s="214"/>
      <c r="AG207" s="214" t="s">
        <v>124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3">
      <c r="A208" s="231"/>
      <c r="B208" s="232"/>
      <c r="C208" s="256" t="s">
        <v>288</v>
      </c>
      <c r="D208" s="235"/>
      <c r="E208" s="236"/>
      <c r="F208" s="234"/>
      <c r="G208" s="234"/>
      <c r="H208" s="234"/>
      <c r="I208" s="234"/>
      <c r="J208" s="234"/>
      <c r="K208" s="234"/>
      <c r="L208" s="234"/>
      <c r="M208" s="234"/>
      <c r="N208" s="233"/>
      <c r="O208" s="233"/>
      <c r="P208" s="233"/>
      <c r="Q208" s="233"/>
      <c r="R208" s="234"/>
      <c r="S208" s="234"/>
      <c r="T208" s="234"/>
      <c r="U208" s="234"/>
      <c r="V208" s="234"/>
      <c r="W208" s="234"/>
      <c r="X208" s="234"/>
      <c r="Y208" s="234"/>
      <c r="Z208" s="214"/>
      <c r="AA208" s="214"/>
      <c r="AB208" s="214"/>
      <c r="AC208" s="214"/>
      <c r="AD208" s="214"/>
      <c r="AE208" s="214"/>
      <c r="AF208" s="214"/>
      <c r="AG208" s="214" t="s">
        <v>124</v>
      </c>
      <c r="AH208" s="214">
        <v>0</v>
      </c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3">
      <c r="A209" s="231"/>
      <c r="B209" s="232"/>
      <c r="C209" s="256" t="s">
        <v>307</v>
      </c>
      <c r="D209" s="235"/>
      <c r="E209" s="236">
        <v>170.28</v>
      </c>
      <c r="F209" s="234"/>
      <c r="G209" s="234"/>
      <c r="H209" s="234"/>
      <c r="I209" s="234"/>
      <c r="J209" s="234"/>
      <c r="K209" s="234"/>
      <c r="L209" s="234"/>
      <c r="M209" s="234"/>
      <c r="N209" s="233"/>
      <c r="O209" s="233"/>
      <c r="P209" s="233"/>
      <c r="Q209" s="233"/>
      <c r="R209" s="234"/>
      <c r="S209" s="234"/>
      <c r="T209" s="234"/>
      <c r="U209" s="234"/>
      <c r="V209" s="234"/>
      <c r="W209" s="234"/>
      <c r="X209" s="234"/>
      <c r="Y209" s="234"/>
      <c r="Z209" s="214"/>
      <c r="AA209" s="214"/>
      <c r="AB209" s="214"/>
      <c r="AC209" s="214"/>
      <c r="AD209" s="214"/>
      <c r="AE209" s="214"/>
      <c r="AF209" s="214"/>
      <c r="AG209" s="214" t="s">
        <v>124</v>
      </c>
      <c r="AH209" s="214">
        <v>0</v>
      </c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outlineLevel="3">
      <c r="A210" s="231"/>
      <c r="B210" s="232"/>
      <c r="C210" s="256" t="s">
        <v>290</v>
      </c>
      <c r="D210" s="235"/>
      <c r="E210" s="236"/>
      <c r="F210" s="234"/>
      <c r="G210" s="234"/>
      <c r="H210" s="234"/>
      <c r="I210" s="234"/>
      <c r="J210" s="234"/>
      <c r="K210" s="234"/>
      <c r="L210" s="234"/>
      <c r="M210" s="234"/>
      <c r="N210" s="233"/>
      <c r="O210" s="233"/>
      <c r="P210" s="233"/>
      <c r="Q210" s="233"/>
      <c r="R210" s="234"/>
      <c r="S210" s="234"/>
      <c r="T210" s="234"/>
      <c r="U210" s="234"/>
      <c r="V210" s="234"/>
      <c r="W210" s="234"/>
      <c r="X210" s="234"/>
      <c r="Y210" s="234"/>
      <c r="Z210" s="214"/>
      <c r="AA210" s="214"/>
      <c r="AB210" s="214"/>
      <c r="AC210" s="214"/>
      <c r="AD210" s="214"/>
      <c r="AE210" s="214"/>
      <c r="AF210" s="214"/>
      <c r="AG210" s="214" t="s">
        <v>124</v>
      </c>
      <c r="AH210" s="214">
        <v>0</v>
      </c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3">
      <c r="A211" s="231"/>
      <c r="B211" s="232"/>
      <c r="C211" s="256" t="s">
        <v>308</v>
      </c>
      <c r="D211" s="235"/>
      <c r="E211" s="236">
        <v>65.52</v>
      </c>
      <c r="F211" s="234"/>
      <c r="G211" s="234"/>
      <c r="H211" s="234"/>
      <c r="I211" s="234"/>
      <c r="J211" s="234"/>
      <c r="K211" s="234"/>
      <c r="L211" s="234"/>
      <c r="M211" s="234"/>
      <c r="N211" s="233"/>
      <c r="O211" s="233"/>
      <c r="P211" s="233"/>
      <c r="Q211" s="233"/>
      <c r="R211" s="234"/>
      <c r="S211" s="234"/>
      <c r="T211" s="234"/>
      <c r="U211" s="234"/>
      <c r="V211" s="234"/>
      <c r="W211" s="234"/>
      <c r="X211" s="234"/>
      <c r="Y211" s="234"/>
      <c r="Z211" s="214"/>
      <c r="AA211" s="214"/>
      <c r="AB211" s="214"/>
      <c r="AC211" s="214"/>
      <c r="AD211" s="214"/>
      <c r="AE211" s="214"/>
      <c r="AF211" s="214"/>
      <c r="AG211" s="214" t="s">
        <v>124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3">
      <c r="A212" s="231"/>
      <c r="B212" s="232"/>
      <c r="C212" s="256" t="s">
        <v>293</v>
      </c>
      <c r="D212" s="235"/>
      <c r="E212" s="236"/>
      <c r="F212" s="234"/>
      <c r="G212" s="234"/>
      <c r="H212" s="234"/>
      <c r="I212" s="234"/>
      <c r="J212" s="234"/>
      <c r="K212" s="234"/>
      <c r="L212" s="234"/>
      <c r="M212" s="234"/>
      <c r="N212" s="233"/>
      <c r="O212" s="233"/>
      <c r="P212" s="233"/>
      <c r="Q212" s="233"/>
      <c r="R212" s="234"/>
      <c r="S212" s="234"/>
      <c r="T212" s="234"/>
      <c r="U212" s="234"/>
      <c r="V212" s="234"/>
      <c r="W212" s="234"/>
      <c r="X212" s="234"/>
      <c r="Y212" s="234"/>
      <c r="Z212" s="214"/>
      <c r="AA212" s="214"/>
      <c r="AB212" s="214"/>
      <c r="AC212" s="214"/>
      <c r="AD212" s="214"/>
      <c r="AE212" s="214"/>
      <c r="AF212" s="214"/>
      <c r="AG212" s="214" t="s">
        <v>124</v>
      </c>
      <c r="AH212" s="214">
        <v>0</v>
      </c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3">
      <c r="A213" s="231"/>
      <c r="B213" s="232"/>
      <c r="C213" s="256" t="s">
        <v>309</v>
      </c>
      <c r="D213" s="235"/>
      <c r="E213" s="236">
        <v>53.19</v>
      </c>
      <c r="F213" s="234"/>
      <c r="G213" s="234"/>
      <c r="H213" s="234"/>
      <c r="I213" s="234"/>
      <c r="J213" s="234"/>
      <c r="K213" s="234"/>
      <c r="L213" s="234"/>
      <c r="M213" s="234"/>
      <c r="N213" s="233"/>
      <c r="O213" s="233"/>
      <c r="P213" s="233"/>
      <c r="Q213" s="233"/>
      <c r="R213" s="234"/>
      <c r="S213" s="234"/>
      <c r="T213" s="234"/>
      <c r="U213" s="234"/>
      <c r="V213" s="234"/>
      <c r="W213" s="234"/>
      <c r="X213" s="234"/>
      <c r="Y213" s="234"/>
      <c r="Z213" s="214"/>
      <c r="AA213" s="214"/>
      <c r="AB213" s="214"/>
      <c r="AC213" s="214"/>
      <c r="AD213" s="214"/>
      <c r="AE213" s="214"/>
      <c r="AF213" s="214"/>
      <c r="AG213" s="214" t="s">
        <v>124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3">
      <c r="A214" s="231"/>
      <c r="B214" s="232"/>
      <c r="C214" s="256" t="s">
        <v>310</v>
      </c>
      <c r="D214" s="235"/>
      <c r="E214" s="236"/>
      <c r="F214" s="234"/>
      <c r="G214" s="234"/>
      <c r="H214" s="234"/>
      <c r="I214" s="234"/>
      <c r="J214" s="234"/>
      <c r="K214" s="234"/>
      <c r="L214" s="234"/>
      <c r="M214" s="234"/>
      <c r="N214" s="233"/>
      <c r="O214" s="233"/>
      <c r="P214" s="233"/>
      <c r="Q214" s="233"/>
      <c r="R214" s="234"/>
      <c r="S214" s="234"/>
      <c r="T214" s="234"/>
      <c r="U214" s="234"/>
      <c r="V214" s="234"/>
      <c r="W214" s="234"/>
      <c r="X214" s="234"/>
      <c r="Y214" s="234"/>
      <c r="Z214" s="214"/>
      <c r="AA214" s="214"/>
      <c r="AB214" s="214"/>
      <c r="AC214" s="214"/>
      <c r="AD214" s="214"/>
      <c r="AE214" s="214"/>
      <c r="AF214" s="214"/>
      <c r="AG214" s="214" t="s">
        <v>124</v>
      </c>
      <c r="AH214" s="214">
        <v>0</v>
      </c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3">
      <c r="A215" s="231"/>
      <c r="B215" s="232"/>
      <c r="C215" s="256" t="s">
        <v>292</v>
      </c>
      <c r="D215" s="235"/>
      <c r="E215" s="236"/>
      <c r="F215" s="234"/>
      <c r="G215" s="234"/>
      <c r="H215" s="234"/>
      <c r="I215" s="234"/>
      <c r="J215" s="234"/>
      <c r="K215" s="234"/>
      <c r="L215" s="234"/>
      <c r="M215" s="234"/>
      <c r="N215" s="233"/>
      <c r="O215" s="233"/>
      <c r="P215" s="233"/>
      <c r="Q215" s="233"/>
      <c r="R215" s="234"/>
      <c r="S215" s="234"/>
      <c r="T215" s="234"/>
      <c r="U215" s="234"/>
      <c r="V215" s="234"/>
      <c r="W215" s="234"/>
      <c r="X215" s="234"/>
      <c r="Y215" s="234"/>
      <c r="Z215" s="214"/>
      <c r="AA215" s="214"/>
      <c r="AB215" s="214"/>
      <c r="AC215" s="214"/>
      <c r="AD215" s="214"/>
      <c r="AE215" s="214"/>
      <c r="AF215" s="214"/>
      <c r="AG215" s="214" t="s">
        <v>124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3">
      <c r="A216" s="231"/>
      <c r="B216" s="232"/>
      <c r="C216" s="256" t="s">
        <v>311</v>
      </c>
      <c r="D216" s="235"/>
      <c r="E216" s="236">
        <v>33.119999999999997</v>
      </c>
      <c r="F216" s="234"/>
      <c r="G216" s="234"/>
      <c r="H216" s="234"/>
      <c r="I216" s="234"/>
      <c r="J216" s="234"/>
      <c r="K216" s="234"/>
      <c r="L216" s="234"/>
      <c r="M216" s="234"/>
      <c r="N216" s="233"/>
      <c r="O216" s="233"/>
      <c r="P216" s="233"/>
      <c r="Q216" s="233"/>
      <c r="R216" s="234"/>
      <c r="S216" s="234"/>
      <c r="T216" s="234"/>
      <c r="U216" s="234"/>
      <c r="V216" s="234"/>
      <c r="W216" s="234"/>
      <c r="X216" s="234"/>
      <c r="Y216" s="234"/>
      <c r="Z216" s="214"/>
      <c r="AA216" s="214"/>
      <c r="AB216" s="214"/>
      <c r="AC216" s="214"/>
      <c r="AD216" s="214"/>
      <c r="AE216" s="214"/>
      <c r="AF216" s="214"/>
      <c r="AG216" s="214" t="s">
        <v>124</v>
      </c>
      <c r="AH216" s="214">
        <v>0</v>
      </c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3">
      <c r="A217" s="231"/>
      <c r="B217" s="232"/>
      <c r="C217" s="256" t="s">
        <v>301</v>
      </c>
      <c r="D217" s="235"/>
      <c r="E217" s="236"/>
      <c r="F217" s="234"/>
      <c r="G217" s="234"/>
      <c r="H217" s="234"/>
      <c r="I217" s="234"/>
      <c r="J217" s="234"/>
      <c r="K217" s="234"/>
      <c r="L217" s="234"/>
      <c r="M217" s="234"/>
      <c r="N217" s="233"/>
      <c r="O217" s="233"/>
      <c r="P217" s="233"/>
      <c r="Q217" s="233"/>
      <c r="R217" s="234"/>
      <c r="S217" s="234"/>
      <c r="T217" s="234"/>
      <c r="U217" s="234"/>
      <c r="V217" s="234"/>
      <c r="W217" s="234"/>
      <c r="X217" s="234"/>
      <c r="Y217" s="234"/>
      <c r="Z217" s="214"/>
      <c r="AA217" s="214"/>
      <c r="AB217" s="214"/>
      <c r="AC217" s="214"/>
      <c r="AD217" s="214"/>
      <c r="AE217" s="214"/>
      <c r="AF217" s="214"/>
      <c r="AG217" s="214" t="s">
        <v>124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3">
      <c r="A218" s="231"/>
      <c r="B218" s="232"/>
      <c r="C218" s="256" t="s">
        <v>312</v>
      </c>
      <c r="D218" s="235"/>
      <c r="E218" s="236">
        <v>132</v>
      </c>
      <c r="F218" s="234"/>
      <c r="G218" s="234"/>
      <c r="H218" s="234"/>
      <c r="I218" s="234"/>
      <c r="J218" s="234"/>
      <c r="K218" s="234"/>
      <c r="L218" s="234"/>
      <c r="M218" s="234"/>
      <c r="N218" s="233"/>
      <c r="O218" s="233"/>
      <c r="P218" s="233"/>
      <c r="Q218" s="233"/>
      <c r="R218" s="234"/>
      <c r="S218" s="234"/>
      <c r="T218" s="234"/>
      <c r="U218" s="234"/>
      <c r="V218" s="234"/>
      <c r="W218" s="234"/>
      <c r="X218" s="234"/>
      <c r="Y218" s="234"/>
      <c r="Z218" s="214"/>
      <c r="AA218" s="214"/>
      <c r="AB218" s="214"/>
      <c r="AC218" s="214"/>
      <c r="AD218" s="214"/>
      <c r="AE218" s="214"/>
      <c r="AF218" s="214"/>
      <c r="AG218" s="214" t="s">
        <v>124</v>
      </c>
      <c r="AH218" s="214">
        <v>0</v>
      </c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3">
      <c r="A219" s="231"/>
      <c r="B219" s="232"/>
      <c r="C219" s="256" t="s">
        <v>276</v>
      </c>
      <c r="D219" s="235"/>
      <c r="E219" s="236"/>
      <c r="F219" s="234"/>
      <c r="G219" s="234"/>
      <c r="H219" s="234"/>
      <c r="I219" s="234"/>
      <c r="J219" s="234"/>
      <c r="K219" s="234"/>
      <c r="L219" s="234"/>
      <c r="M219" s="234"/>
      <c r="N219" s="233"/>
      <c r="O219" s="233"/>
      <c r="P219" s="233"/>
      <c r="Q219" s="233"/>
      <c r="R219" s="234"/>
      <c r="S219" s="234"/>
      <c r="T219" s="234"/>
      <c r="U219" s="234"/>
      <c r="V219" s="234"/>
      <c r="W219" s="234"/>
      <c r="X219" s="234"/>
      <c r="Y219" s="234"/>
      <c r="Z219" s="214"/>
      <c r="AA219" s="214"/>
      <c r="AB219" s="214"/>
      <c r="AC219" s="214"/>
      <c r="AD219" s="214"/>
      <c r="AE219" s="214"/>
      <c r="AF219" s="214"/>
      <c r="AG219" s="214" t="s">
        <v>124</v>
      </c>
      <c r="AH219" s="214">
        <v>0</v>
      </c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3">
      <c r="A220" s="231"/>
      <c r="B220" s="232"/>
      <c r="C220" s="256" t="s">
        <v>313</v>
      </c>
      <c r="D220" s="235"/>
      <c r="E220" s="236">
        <v>1.6</v>
      </c>
      <c r="F220" s="234"/>
      <c r="G220" s="234"/>
      <c r="H220" s="234"/>
      <c r="I220" s="234"/>
      <c r="J220" s="234"/>
      <c r="K220" s="234"/>
      <c r="L220" s="234"/>
      <c r="M220" s="234"/>
      <c r="N220" s="233"/>
      <c r="O220" s="233"/>
      <c r="P220" s="233"/>
      <c r="Q220" s="233"/>
      <c r="R220" s="234"/>
      <c r="S220" s="234"/>
      <c r="T220" s="234"/>
      <c r="U220" s="234"/>
      <c r="V220" s="234"/>
      <c r="W220" s="234"/>
      <c r="X220" s="234"/>
      <c r="Y220" s="234"/>
      <c r="Z220" s="214"/>
      <c r="AA220" s="214"/>
      <c r="AB220" s="214"/>
      <c r="AC220" s="214"/>
      <c r="AD220" s="214"/>
      <c r="AE220" s="214"/>
      <c r="AF220" s="214"/>
      <c r="AG220" s="214" t="s">
        <v>124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3">
      <c r="A221" s="231"/>
      <c r="B221" s="232"/>
      <c r="C221" s="256" t="s">
        <v>302</v>
      </c>
      <c r="D221" s="235"/>
      <c r="E221" s="236"/>
      <c r="F221" s="234"/>
      <c r="G221" s="234"/>
      <c r="H221" s="234"/>
      <c r="I221" s="234"/>
      <c r="J221" s="234"/>
      <c r="K221" s="234"/>
      <c r="L221" s="234"/>
      <c r="M221" s="234"/>
      <c r="N221" s="233"/>
      <c r="O221" s="233"/>
      <c r="P221" s="233"/>
      <c r="Q221" s="233"/>
      <c r="R221" s="234"/>
      <c r="S221" s="234"/>
      <c r="T221" s="234"/>
      <c r="U221" s="234"/>
      <c r="V221" s="234"/>
      <c r="W221" s="234"/>
      <c r="X221" s="234"/>
      <c r="Y221" s="234"/>
      <c r="Z221" s="214"/>
      <c r="AA221" s="214"/>
      <c r="AB221" s="214"/>
      <c r="AC221" s="214"/>
      <c r="AD221" s="214"/>
      <c r="AE221" s="214"/>
      <c r="AF221" s="214"/>
      <c r="AG221" s="214" t="s">
        <v>124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3">
      <c r="A222" s="231"/>
      <c r="B222" s="232"/>
      <c r="C222" s="256" t="s">
        <v>314</v>
      </c>
      <c r="D222" s="235"/>
      <c r="E222" s="236">
        <v>1</v>
      </c>
      <c r="F222" s="234"/>
      <c r="G222" s="234"/>
      <c r="H222" s="234"/>
      <c r="I222" s="234"/>
      <c r="J222" s="234"/>
      <c r="K222" s="234"/>
      <c r="L222" s="234"/>
      <c r="M222" s="234"/>
      <c r="N222" s="233"/>
      <c r="O222" s="233"/>
      <c r="P222" s="233"/>
      <c r="Q222" s="233"/>
      <c r="R222" s="234"/>
      <c r="S222" s="234"/>
      <c r="T222" s="234"/>
      <c r="U222" s="234"/>
      <c r="V222" s="234"/>
      <c r="W222" s="234"/>
      <c r="X222" s="234"/>
      <c r="Y222" s="234"/>
      <c r="Z222" s="214"/>
      <c r="AA222" s="214"/>
      <c r="AB222" s="214"/>
      <c r="AC222" s="214"/>
      <c r="AD222" s="214"/>
      <c r="AE222" s="214"/>
      <c r="AF222" s="214"/>
      <c r="AG222" s="214" t="s">
        <v>124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1">
      <c r="A223" s="245">
        <v>33</v>
      </c>
      <c r="B223" s="246" t="s">
        <v>315</v>
      </c>
      <c r="C223" s="255" t="s">
        <v>316</v>
      </c>
      <c r="D223" s="247" t="s">
        <v>271</v>
      </c>
      <c r="E223" s="248">
        <v>465.57</v>
      </c>
      <c r="F223" s="249"/>
      <c r="G223" s="250">
        <f>ROUND(E223*F223,2)</f>
        <v>0</v>
      </c>
      <c r="H223" s="249"/>
      <c r="I223" s="250">
        <f>ROUND(E223*H223,2)</f>
        <v>0</v>
      </c>
      <c r="J223" s="249"/>
      <c r="K223" s="250">
        <f>ROUND(E223*J223,2)</f>
        <v>0</v>
      </c>
      <c r="L223" s="250">
        <v>21</v>
      </c>
      <c r="M223" s="250">
        <f>G223*(1+L223/100)</f>
        <v>0</v>
      </c>
      <c r="N223" s="248">
        <v>0</v>
      </c>
      <c r="O223" s="248">
        <f>ROUND(E223*N223,2)</f>
        <v>0</v>
      </c>
      <c r="P223" s="248">
        <v>0</v>
      </c>
      <c r="Q223" s="248">
        <f>ROUND(E223*P223,2)</f>
        <v>0</v>
      </c>
      <c r="R223" s="250"/>
      <c r="S223" s="250" t="s">
        <v>118</v>
      </c>
      <c r="T223" s="251" t="s">
        <v>119</v>
      </c>
      <c r="U223" s="234">
        <v>0.94</v>
      </c>
      <c r="V223" s="234">
        <f>ROUND(E223*U223,2)</f>
        <v>437.64</v>
      </c>
      <c r="W223" s="234"/>
      <c r="X223" s="234" t="s">
        <v>120</v>
      </c>
      <c r="Y223" s="234" t="s">
        <v>121</v>
      </c>
      <c r="Z223" s="214"/>
      <c r="AA223" s="214"/>
      <c r="AB223" s="214"/>
      <c r="AC223" s="214"/>
      <c r="AD223" s="214"/>
      <c r="AE223" s="214"/>
      <c r="AF223" s="214"/>
      <c r="AG223" s="214" t="s">
        <v>122</v>
      </c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2">
      <c r="A224" s="231"/>
      <c r="B224" s="232"/>
      <c r="C224" s="256" t="s">
        <v>317</v>
      </c>
      <c r="D224" s="235"/>
      <c r="E224" s="236"/>
      <c r="F224" s="234"/>
      <c r="G224" s="234"/>
      <c r="H224" s="234"/>
      <c r="I224" s="234"/>
      <c r="J224" s="234"/>
      <c r="K224" s="234"/>
      <c r="L224" s="234"/>
      <c r="M224" s="234"/>
      <c r="N224" s="233"/>
      <c r="O224" s="233"/>
      <c r="P224" s="233"/>
      <c r="Q224" s="233"/>
      <c r="R224" s="234"/>
      <c r="S224" s="234"/>
      <c r="T224" s="234"/>
      <c r="U224" s="234"/>
      <c r="V224" s="234"/>
      <c r="W224" s="234"/>
      <c r="X224" s="234"/>
      <c r="Y224" s="234"/>
      <c r="Z224" s="214"/>
      <c r="AA224" s="214"/>
      <c r="AB224" s="214"/>
      <c r="AC224" s="214"/>
      <c r="AD224" s="214"/>
      <c r="AE224" s="214"/>
      <c r="AF224" s="214"/>
      <c r="AG224" s="214" t="s">
        <v>124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3">
      <c r="A225" s="231"/>
      <c r="B225" s="232"/>
      <c r="C225" s="256" t="s">
        <v>318</v>
      </c>
      <c r="D225" s="235"/>
      <c r="E225" s="236"/>
      <c r="F225" s="234"/>
      <c r="G225" s="234"/>
      <c r="H225" s="234"/>
      <c r="I225" s="234"/>
      <c r="J225" s="234"/>
      <c r="K225" s="234"/>
      <c r="L225" s="234"/>
      <c r="M225" s="234"/>
      <c r="N225" s="233"/>
      <c r="O225" s="233"/>
      <c r="P225" s="233"/>
      <c r="Q225" s="233"/>
      <c r="R225" s="234"/>
      <c r="S225" s="234"/>
      <c r="T225" s="234"/>
      <c r="U225" s="234"/>
      <c r="V225" s="234"/>
      <c r="W225" s="234"/>
      <c r="X225" s="234"/>
      <c r="Y225" s="234"/>
      <c r="Z225" s="214"/>
      <c r="AA225" s="214"/>
      <c r="AB225" s="214"/>
      <c r="AC225" s="214"/>
      <c r="AD225" s="214"/>
      <c r="AE225" s="214"/>
      <c r="AF225" s="214"/>
      <c r="AG225" s="214" t="s">
        <v>124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3">
      <c r="A226" s="231"/>
      <c r="B226" s="232"/>
      <c r="C226" s="256" t="s">
        <v>286</v>
      </c>
      <c r="D226" s="235"/>
      <c r="E226" s="236"/>
      <c r="F226" s="234"/>
      <c r="G226" s="234"/>
      <c r="H226" s="234"/>
      <c r="I226" s="234"/>
      <c r="J226" s="234"/>
      <c r="K226" s="234"/>
      <c r="L226" s="234"/>
      <c r="M226" s="234"/>
      <c r="N226" s="233"/>
      <c r="O226" s="233"/>
      <c r="P226" s="233"/>
      <c r="Q226" s="233"/>
      <c r="R226" s="234"/>
      <c r="S226" s="234"/>
      <c r="T226" s="234"/>
      <c r="U226" s="234"/>
      <c r="V226" s="234"/>
      <c r="W226" s="234"/>
      <c r="X226" s="234"/>
      <c r="Y226" s="234"/>
      <c r="Z226" s="214"/>
      <c r="AA226" s="214"/>
      <c r="AB226" s="214"/>
      <c r="AC226" s="214"/>
      <c r="AD226" s="214"/>
      <c r="AE226" s="214"/>
      <c r="AF226" s="214"/>
      <c r="AG226" s="214" t="s">
        <v>124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outlineLevel="3">
      <c r="A227" s="231"/>
      <c r="B227" s="232"/>
      <c r="C227" s="256" t="s">
        <v>287</v>
      </c>
      <c r="D227" s="235"/>
      <c r="E227" s="236">
        <v>391.53</v>
      </c>
      <c r="F227" s="234"/>
      <c r="G227" s="234"/>
      <c r="H227" s="234"/>
      <c r="I227" s="234"/>
      <c r="J227" s="234"/>
      <c r="K227" s="234"/>
      <c r="L227" s="234"/>
      <c r="M227" s="234"/>
      <c r="N227" s="233"/>
      <c r="O227" s="233"/>
      <c r="P227" s="233"/>
      <c r="Q227" s="233"/>
      <c r="R227" s="234"/>
      <c r="S227" s="234"/>
      <c r="T227" s="234"/>
      <c r="U227" s="234"/>
      <c r="V227" s="234"/>
      <c r="W227" s="234"/>
      <c r="X227" s="234"/>
      <c r="Y227" s="234"/>
      <c r="Z227" s="214"/>
      <c r="AA227" s="214"/>
      <c r="AB227" s="214"/>
      <c r="AC227" s="214"/>
      <c r="AD227" s="214"/>
      <c r="AE227" s="214"/>
      <c r="AF227" s="214"/>
      <c r="AG227" s="214" t="s">
        <v>124</v>
      </c>
      <c r="AH227" s="214">
        <v>0</v>
      </c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3">
      <c r="A228" s="231"/>
      <c r="B228" s="232"/>
      <c r="C228" s="256" t="s">
        <v>288</v>
      </c>
      <c r="D228" s="235"/>
      <c r="E228" s="236"/>
      <c r="F228" s="234"/>
      <c r="G228" s="234"/>
      <c r="H228" s="234"/>
      <c r="I228" s="234"/>
      <c r="J228" s="234"/>
      <c r="K228" s="234"/>
      <c r="L228" s="234"/>
      <c r="M228" s="234"/>
      <c r="N228" s="233"/>
      <c r="O228" s="233"/>
      <c r="P228" s="233"/>
      <c r="Q228" s="233"/>
      <c r="R228" s="234"/>
      <c r="S228" s="234"/>
      <c r="T228" s="234"/>
      <c r="U228" s="234"/>
      <c r="V228" s="234"/>
      <c r="W228" s="234"/>
      <c r="X228" s="234"/>
      <c r="Y228" s="234"/>
      <c r="Z228" s="214"/>
      <c r="AA228" s="214"/>
      <c r="AB228" s="214"/>
      <c r="AC228" s="214"/>
      <c r="AD228" s="214"/>
      <c r="AE228" s="214"/>
      <c r="AF228" s="214"/>
      <c r="AG228" s="214" t="s">
        <v>124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outlineLevel="3">
      <c r="A229" s="231"/>
      <c r="B229" s="232"/>
      <c r="C229" s="256" t="s">
        <v>289</v>
      </c>
      <c r="D229" s="235"/>
      <c r="E229" s="236">
        <v>18.920000000000002</v>
      </c>
      <c r="F229" s="234"/>
      <c r="G229" s="234"/>
      <c r="H229" s="234"/>
      <c r="I229" s="234"/>
      <c r="J229" s="234"/>
      <c r="K229" s="234"/>
      <c r="L229" s="234"/>
      <c r="M229" s="234"/>
      <c r="N229" s="233"/>
      <c r="O229" s="233"/>
      <c r="P229" s="233"/>
      <c r="Q229" s="233"/>
      <c r="R229" s="234"/>
      <c r="S229" s="234"/>
      <c r="T229" s="234"/>
      <c r="U229" s="234"/>
      <c r="V229" s="234"/>
      <c r="W229" s="234"/>
      <c r="X229" s="234"/>
      <c r="Y229" s="234"/>
      <c r="Z229" s="214"/>
      <c r="AA229" s="214"/>
      <c r="AB229" s="214"/>
      <c r="AC229" s="214"/>
      <c r="AD229" s="214"/>
      <c r="AE229" s="214"/>
      <c r="AF229" s="214"/>
      <c r="AG229" s="214" t="s">
        <v>124</v>
      </c>
      <c r="AH229" s="214">
        <v>0</v>
      </c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3">
      <c r="A230" s="231"/>
      <c r="B230" s="232"/>
      <c r="C230" s="256" t="s">
        <v>290</v>
      </c>
      <c r="D230" s="235"/>
      <c r="E230" s="236"/>
      <c r="F230" s="234"/>
      <c r="G230" s="234"/>
      <c r="H230" s="234"/>
      <c r="I230" s="234"/>
      <c r="J230" s="234"/>
      <c r="K230" s="234"/>
      <c r="L230" s="234"/>
      <c r="M230" s="234"/>
      <c r="N230" s="233"/>
      <c r="O230" s="233"/>
      <c r="P230" s="233"/>
      <c r="Q230" s="233"/>
      <c r="R230" s="234"/>
      <c r="S230" s="234"/>
      <c r="T230" s="234"/>
      <c r="U230" s="234"/>
      <c r="V230" s="234"/>
      <c r="W230" s="234"/>
      <c r="X230" s="234"/>
      <c r="Y230" s="234"/>
      <c r="Z230" s="214"/>
      <c r="AA230" s="214"/>
      <c r="AB230" s="214"/>
      <c r="AC230" s="214"/>
      <c r="AD230" s="214"/>
      <c r="AE230" s="214"/>
      <c r="AF230" s="214"/>
      <c r="AG230" s="214" t="s">
        <v>124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3">
      <c r="A231" s="231"/>
      <c r="B231" s="232"/>
      <c r="C231" s="256" t="s">
        <v>291</v>
      </c>
      <c r="D231" s="235"/>
      <c r="E231" s="236">
        <v>7.28</v>
      </c>
      <c r="F231" s="234"/>
      <c r="G231" s="234"/>
      <c r="H231" s="234"/>
      <c r="I231" s="234"/>
      <c r="J231" s="234"/>
      <c r="K231" s="234"/>
      <c r="L231" s="234"/>
      <c r="M231" s="234"/>
      <c r="N231" s="233"/>
      <c r="O231" s="233"/>
      <c r="P231" s="233"/>
      <c r="Q231" s="233"/>
      <c r="R231" s="234"/>
      <c r="S231" s="234"/>
      <c r="T231" s="234"/>
      <c r="U231" s="234"/>
      <c r="V231" s="234"/>
      <c r="W231" s="234"/>
      <c r="X231" s="234"/>
      <c r="Y231" s="234"/>
      <c r="Z231" s="214"/>
      <c r="AA231" s="214"/>
      <c r="AB231" s="214"/>
      <c r="AC231" s="214"/>
      <c r="AD231" s="214"/>
      <c r="AE231" s="214"/>
      <c r="AF231" s="214"/>
      <c r="AG231" s="214" t="s">
        <v>124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3">
      <c r="A232" s="231"/>
      <c r="B232" s="232"/>
      <c r="C232" s="256" t="s">
        <v>293</v>
      </c>
      <c r="D232" s="235"/>
      <c r="E232" s="236"/>
      <c r="F232" s="234"/>
      <c r="G232" s="234"/>
      <c r="H232" s="234"/>
      <c r="I232" s="234"/>
      <c r="J232" s="234"/>
      <c r="K232" s="234"/>
      <c r="L232" s="234"/>
      <c r="M232" s="234"/>
      <c r="N232" s="233"/>
      <c r="O232" s="233"/>
      <c r="P232" s="233"/>
      <c r="Q232" s="233"/>
      <c r="R232" s="234"/>
      <c r="S232" s="234"/>
      <c r="T232" s="234"/>
      <c r="U232" s="234"/>
      <c r="V232" s="234"/>
      <c r="W232" s="234"/>
      <c r="X232" s="234"/>
      <c r="Y232" s="234"/>
      <c r="Z232" s="214"/>
      <c r="AA232" s="214"/>
      <c r="AB232" s="214"/>
      <c r="AC232" s="214"/>
      <c r="AD232" s="214"/>
      <c r="AE232" s="214"/>
      <c r="AF232" s="214"/>
      <c r="AG232" s="214" t="s">
        <v>124</v>
      </c>
      <c r="AH232" s="214">
        <v>0</v>
      </c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outlineLevel="3">
      <c r="A233" s="231"/>
      <c r="B233" s="232"/>
      <c r="C233" s="256" t="s">
        <v>294</v>
      </c>
      <c r="D233" s="235"/>
      <c r="E233" s="236">
        <v>5.91</v>
      </c>
      <c r="F233" s="234"/>
      <c r="G233" s="234"/>
      <c r="H233" s="234"/>
      <c r="I233" s="234"/>
      <c r="J233" s="234"/>
      <c r="K233" s="234"/>
      <c r="L233" s="234"/>
      <c r="M233" s="234"/>
      <c r="N233" s="233"/>
      <c r="O233" s="233"/>
      <c r="P233" s="233"/>
      <c r="Q233" s="233"/>
      <c r="R233" s="234"/>
      <c r="S233" s="234"/>
      <c r="T233" s="234"/>
      <c r="U233" s="234"/>
      <c r="V233" s="234"/>
      <c r="W233" s="234"/>
      <c r="X233" s="234"/>
      <c r="Y233" s="234"/>
      <c r="Z233" s="214"/>
      <c r="AA233" s="214"/>
      <c r="AB233" s="214"/>
      <c r="AC233" s="214"/>
      <c r="AD233" s="214"/>
      <c r="AE233" s="214"/>
      <c r="AF233" s="214"/>
      <c r="AG233" s="214" t="s">
        <v>124</v>
      </c>
      <c r="AH233" s="214">
        <v>0</v>
      </c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3">
      <c r="A234" s="231"/>
      <c r="B234" s="232"/>
      <c r="C234" s="256" t="s">
        <v>318</v>
      </c>
      <c r="D234" s="235"/>
      <c r="E234" s="236"/>
      <c r="F234" s="234"/>
      <c r="G234" s="234"/>
      <c r="H234" s="234"/>
      <c r="I234" s="234"/>
      <c r="J234" s="234"/>
      <c r="K234" s="234"/>
      <c r="L234" s="234"/>
      <c r="M234" s="234"/>
      <c r="N234" s="233"/>
      <c r="O234" s="233"/>
      <c r="P234" s="233"/>
      <c r="Q234" s="233"/>
      <c r="R234" s="234"/>
      <c r="S234" s="234"/>
      <c r="T234" s="234"/>
      <c r="U234" s="234"/>
      <c r="V234" s="234"/>
      <c r="W234" s="234"/>
      <c r="X234" s="234"/>
      <c r="Y234" s="234"/>
      <c r="Z234" s="214"/>
      <c r="AA234" s="214"/>
      <c r="AB234" s="214"/>
      <c r="AC234" s="214"/>
      <c r="AD234" s="214"/>
      <c r="AE234" s="214"/>
      <c r="AF234" s="214"/>
      <c r="AG234" s="214" t="s">
        <v>124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3">
      <c r="A235" s="231"/>
      <c r="B235" s="232"/>
      <c r="C235" s="256" t="s">
        <v>292</v>
      </c>
      <c r="D235" s="235"/>
      <c r="E235" s="236"/>
      <c r="F235" s="234"/>
      <c r="G235" s="234"/>
      <c r="H235" s="234"/>
      <c r="I235" s="234"/>
      <c r="J235" s="234"/>
      <c r="K235" s="234"/>
      <c r="L235" s="234"/>
      <c r="M235" s="234"/>
      <c r="N235" s="233"/>
      <c r="O235" s="233"/>
      <c r="P235" s="233"/>
      <c r="Q235" s="233"/>
      <c r="R235" s="234"/>
      <c r="S235" s="234"/>
      <c r="T235" s="234"/>
      <c r="U235" s="234"/>
      <c r="V235" s="234"/>
      <c r="W235" s="234"/>
      <c r="X235" s="234"/>
      <c r="Y235" s="234"/>
      <c r="Z235" s="214"/>
      <c r="AA235" s="214"/>
      <c r="AB235" s="214"/>
      <c r="AC235" s="214"/>
      <c r="AD235" s="214"/>
      <c r="AE235" s="214"/>
      <c r="AF235" s="214"/>
      <c r="AG235" s="214" t="s">
        <v>124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3">
      <c r="A236" s="231"/>
      <c r="B236" s="232"/>
      <c r="C236" s="256" t="s">
        <v>281</v>
      </c>
      <c r="D236" s="235"/>
      <c r="E236" s="236">
        <v>8.2799999999999994</v>
      </c>
      <c r="F236" s="234"/>
      <c r="G236" s="234"/>
      <c r="H236" s="234"/>
      <c r="I236" s="234"/>
      <c r="J236" s="234"/>
      <c r="K236" s="234"/>
      <c r="L236" s="234"/>
      <c r="M236" s="234"/>
      <c r="N236" s="233"/>
      <c r="O236" s="233"/>
      <c r="P236" s="233"/>
      <c r="Q236" s="233"/>
      <c r="R236" s="234"/>
      <c r="S236" s="234"/>
      <c r="T236" s="234"/>
      <c r="U236" s="234"/>
      <c r="V236" s="234"/>
      <c r="W236" s="234"/>
      <c r="X236" s="234"/>
      <c r="Y236" s="234"/>
      <c r="Z236" s="214"/>
      <c r="AA236" s="214"/>
      <c r="AB236" s="214"/>
      <c r="AC236" s="214"/>
      <c r="AD236" s="214"/>
      <c r="AE236" s="214"/>
      <c r="AF236" s="214"/>
      <c r="AG236" s="214" t="s">
        <v>124</v>
      </c>
      <c r="AH236" s="214">
        <v>0</v>
      </c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3">
      <c r="A237" s="231"/>
      <c r="B237" s="232"/>
      <c r="C237" s="256" t="s">
        <v>301</v>
      </c>
      <c r="D237" s="235"/>
      <c r="E237" s="236"/>
      <c r="F237" s="234"/>
      <c r="G237" s="234"/>
      <c r="H237" s="234"/>
      <c r="I237" s="234"/>
      <c r="J237" s="234"/>
      <c r="K237" s="234"/>
      <c r="L237" s="234"/>
      <c r="M237" s="234"/>
      <c r="N237" s="233"/>
      <c r="O237" s="233"/>
      <c r="P237" s="233"/>
      <c r="Q237" s="233"/>
      <c r="R237" s="234"/>
      <c r="S237" s="234"/>
      <c r="T237" s="234"/>
      <c r="U237" s="234"/>
      <c r="V237" s="234"/>
      <c r="W237" s="234"/>
      <c r="X237" s="234"/>
      <c r="Y237" s="234"/>
      <c r="Z237" s="214"/>
      <c r="AA237" s="214"/>
      <c r="AB237" s="214"/>
      <c r="AC237" s="214"/>
      <c r="AD237" s="214"/>
      <c r="AE237" s="214"/>
      <c r="AF237" s="214"/>
      <c r="AG237" s="214" t="s">
        <v>124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3">
      <c r="A238" s="231"/>
      <c r="B238" s="232"/>
      <c r="C238" s="256" t="s">
        <v>275</v>
      </c>
      <c r="D238" s="235"/>
      <c r="E238" s="236">
        <v>33</v>
      </c>
      <c r="F238" s="234"/>
      <c r="G238" s="234"/>
      <c r="H238" s="234"/>
      <c r="I238" s="234"/>
      <c r="J238" s="234"/>
      <c r="K238" s="234"/>
      <c r="L238" s="234"/>
      <c r="M238" s="234"/>
      <c r="N238" s="233"/>
      <c r="O238" s="233"/>
      <c r="P238" s="233"/>
      <c r="Q238" s="233"/>
      <c r="R238" s="234"/>
      <c r="S238" s="234"/>
      <c r="T238" s="234"/>
      <c r="U238" s="234"/>
      <c r="V238" s="234"/>
      <c r="W238" s="234"/>
      <c r="X238" s="234"/>
      <c r="Y238" s="234"/>
      <c r="Z238" s="214"/>
      <c r="AA238" s="214"/>
      <c r="AB238" s="214"/>
      <c r="AC238" s="214"/>
      <c r="AD238" s="214"/>
      <c r="AE238" s="214"/>
      <c r="AF238" s="214"/>
      <c r="AG238" s="214" t="s">
        <v>124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3">
      <c r="A239" s="231"/>
      <c r="B239" s="232"/>
      <c r="C239" s="256" t="s">
        <v>276</v>
      </c>
      <c r="D239" s="235"/>
      <c r="E239" s="236"/>
      <c r="F239" s="234"/>
      <c r="G239" s="234"/>
      <c r="H239" s="234"/>
      <c r="I239" s="234"/>
      <c r="J239" s="234"/>
      <c r="K239" s="234"/>
      <c r="L239" s="234"/>
      <c r="M239" s="234"/>
      <c r="N239" s="233"/>
      <c r="O239" s="233"/>
      <c r="P239" s="233"/>
      <c r="Q239" s="233"/>
      <c r="R239" s="234"/>
      <c r="S239" s="234"/>
      <c r="T239" s="234"/>
      <c r="U239" s="234"/>
      <c r="V239" s="234"/>
      <c r="W239" s="234"/>
      <c r="X239" s="234"/>
      <c r="Y239" s="234"/>
      <c r="Z239" s="214"/>
      <c r="AA239" s="214"/>
      <c r="AB239" s="214"/>
      <c r="AC239" s="214"/>
      <c r="AD239" s="214"/>
      <c r="AE239" s="214"/>
      <c r="AF239" s="214"/>
      <c r="AG239" s="214" t="s">
        <v>124</v>
      </c>
      <c r="AH239" s="214">
        <v>0</v>
      </c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outlineLevel="3">
      <c r="A240" s="231"/>
      <c r="B240" s="232"/>
      <c r="C240" s="256" t="s">
        <v>277</v>
      </c>
      <c r="D240" s="235"/>
      <c r="E240" s="236">
        <v>0.4</v>
      </c>
      <c r="F240" s="234"/>
      <c r="G240" s="234"/>
      <c r="H240" s="234"/>
      <c r="I240" s="234"/>
      <c r="J240" s="234"/>
      <c r="K240" s="234"/>
      <c r="L240" s="234"/>
      <c r="M240" s="234"/>
      <c r="N240" s="233"/>
      <c r="O240" s="233"/>
      <c r="P240" s="233"/>
      <c r="Q240" s="233"/>
      <c r="R240" s="234"/>
      <c r="S240" s="234"/>
      <c r="T240" s="234"/>
      <c r="U240" s="234"/>
      <c r="V240" s="234"/>
      <c r="W240" s="234"/>
      <c r="X240" s="234"/>
      <c r="Y240" s="234"/>
      <c r="Z240" s="214"/>
      <c r="AA240" s="214"/>
      <c r="AB240" s="214"/>
      <c r="AC240" s="214"/>
      <c r="AD240" s="214"/>
      <c r="AE240" s="214"/>
      <c r="AF240" s="214"/>
      <c r="AG240" s="214" t="s">
        <v>124</v>
      </c>
      <c r="AH240" s="214">
        <v>0</v>
      </c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outlineLevel="3">
      <c r="A241" s="231"/>
      <c r="B241" s="232"/>
      <c r="C241" s="256" t="s">
        <v>302</v>
      </c>
      <c r="D241" s="235"/>
      <c r="E241" s="236"/>
      <c r="F241" s="234"/>
      <c r="G241" s="234"/>
      <c r="H241" s="234"/>
      <c r="I241" s="234"/>
      <c r="J241" s="234"/>
      <c r="K241" s="234"/>
      <c r="L241" s="234"/>
      <c r="M241" s="234"/>
      <c r="N241" s="233"/>
      <c r="O241" s="233"/>
      <c r="P241" s="233"/>
      <c r="Q241" s="233"/>
      <c r="R241" s="234"/>
      <c r="S241" s="234"/>
      <c r="T241" s="234"/>
      <c r="U241" s="234"/>
      <c r="V241" s="234"/>
      <c r="W241" s="234"/>
      <c r="X241" s="234"/>
      <c r="Y241" s="234"/>
      <c r="Z241" s="214"/>
      <c r="AA241" s="214"/>
      <c r="AB241" s="214"/>
      <c r="AC241" s="214"/>
      <c r="AD241" s="214"/>
      <c r="AE241" s="214"/>
      <c r="AF241" s="214"/>
      <c r="AG241" s="214" t="s">
        <v>124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3">
      <c r="A242" s="231"/>
      <c r="B242" s="232"/>
      <c r="C242" s="256" t="s">
        <v>283</v>
      </c>
      <c r="D242" s="235"/>
      <c r="E242" s="236">
        <v>0.25</v>
      </c>
      <c r="F242" s="234"/>
      <c r="G242" s="234"/>
      <c r="H242" s="234"/>
      <c r="I242" s="234"/>
      <c r="J242" s="234"/>
      <c r="K242" s="234"/>
      <c r="L242" s="234"/>
      <c r="M242" s="234"/>
      <c r="N242" s="233"/>
      <c r="O242" s="233"/>
      <c r="P242" s="233"/>
      <c r="Q242" s="233"/>
      <c r="R242" s="234"/>
      <c r="S242" s="234"/>
      <c r="T242" s="234"/>
      <c r="U242" s="234"/>
      <c r="V242" s="234"/>
      <c r="W242" s="234"/>
      <c r="X242" s="234"/>
      <c r="Y242" s="234"/>
      <c r="Z242" s="214"/>
      <c r="AA242" s="214"/>
      <c r="AB242" s="214"/>
      <c r="AC242" s="214"/>
      <c r="AD242" s="214"/>
      <c r="AE242" s="214"/>
      <c r="AF242" s="214"/>
      <c r="AG242" s="214" t="s">
        <v>124</v>
      </c>
      <c r="AH242" s="214">
        <v>0</v>
      </c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outlineLevel="3">
      <c r="A243" s="231"/>
      <c r="B243" s="232"/>
      <c r="C243" s="256" t="s">
        <v>319</v>
      </c>
      <c r="D243" s="235"/>
      <c r="E243" s="236"/>
      <c r="F243" s="234"/>
      <c r="G243" s="234"/>
      <c r="H243" s="234"/>
      <c r="I243" s="234"/>
      <c r="J243" s="234"/>
      <c r="K243" s="234"/>
      <c r="L243" s="234"/>
      <c r="M243" s="234"/>
      <c r="N243" s="233"/>
      <c r="O243" s="233"/>
      <c r="P243" s="233"/>
      <c r="Q243" s="233"/>
      <c r="R243" s="234"/>
      <c r="S243" s="234"/>
      <c r="T243" s="234"/>
      <c r="U243" s="234"/>
      <c r="V243" s="234"/>
      <c r="W243" s="234"/>
      <c r="X243" s="234"/>
      <c r="Y243" s="234"/>
      <c r="Z243" s="214"/>
      <c r="AA243" s="214"/>
      <c r="AB243" s="214"/>
      <c r="AC243" s="214"/>
      <c r="AD243" s="214"/>
      <c r="AE243" s="214"/>
      <c r="AF243" s="214"/>
      <c r="AG243" s="214" t="s">
        <v>124</v>
      </c>
      <c r="AH243" s="214">
        <v>0</v>
      </c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ht="22.5" outlineLevel="1">
      <c r="A244" s="245">
        <v>34</v>
      </c>
      <c r="B244" s="246" t="s">
        <v>320</v>
      </c>
      <c r="C244" s="255" t="s">
        <v>321</v>
      </c>
      <c r="D244" s="247" t="s">
        <v>271</v>
      </c>
      <c r="E244" s="248">
        <v>13.99</v>
      </c>
      <c r="F244" s="249"/>
      <c r="G244" s="250">
        <f>ROUND(E244*F244,2)</f>
        <v>0</v>
      </c>
      <c r="H244" s="249"/>
      <c r="I244" s="250">
        <f>ROUND(E244*H244,2)</f>
        <v>0</v>
      </c>
      <c r="J244" s="249"/>
      <c r="K244" s="250">
        <f>ROUND(E244*J244,2)</f>
        <v>0</v>
      </c>
      <c r="L244" s="250">
        <v>21</v>
      </c>
      <c r="M244" s="250">
        <f>G244*(1+L244/100)</f>
        <v>0</v>
      </c>
      <c r="N244" s="248">
        <v>0</v>
      </c>
      <c r="O244" s="248">
        <f>ROUND(E244*N244,2)</f>
        <v>0</v>
      </c>
      <c r="P244" s="248">
        <v>0</v>
      </c>
      <c r="Q244" s="248">
        <f>ROUND(E244*P244,2)</f>
        <v>0</v>
      </c>
      <c r="R244" s="250"/>
      <c r="S244" s="250" t="s">
        <v>118</v>
      </c>
      <c r="T244" s="251" t="s">
        <v>119</v>
      </c>
      <c r="U244" s="234">
        <v>0</v>
      </c>
      <c r="V244" s="234">
        <f>ROUND(E244*U244,2)</f>
        <v>0</v>
      </c>
      <c r="W244" s="234"/>
      <c r="X244" s="234" t="s">
        <v>120</v>
      </c>
      <c r="Y244" s="234" t="s">
        <v>121</v>
      </c>
      <c r="Z244" s="214"/>
      <c r="AA244" s="214"/>
      <c r="AB244" s="214"/>
      <c r="AC244" s="214"/>
      <c r="AD244" s="214"/>
      <c r="AE244" s="214"/>
      <c r="AF244" s="214"/>
      <c r="AG244" s="214" t="s">
        <v>122</v>
      </c>
      <c r="AH244" s="214"/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2">
      <c r="A245" s="231"/>
      <c r="B245" s="232"/>
      <c r="C245" s="257" t="s">
        <v>322</v>
      </c>
      <c r="D245" s="253"/>
      <c r="E245" s="253"/>
      <c r="F245" s="253"/>
      <c r="G245" s="253"/>
      <c r="H245" s="234"/>
      <c r="I245" s="234"/>
      <c r="J245" s="234"/>
      <c r="K245" s="234"/>
      <c r="L245" s="234"/>
      <c r="M245" s="234"/>
      <c r="N245" s="233"/>
      <c r="O245" s="233"/>
      <c r="P245" s="233"/>
      <c r="Q245" s="233"/>
      <c r="R245" s="234"/>
      <c r="S245" s="234"/>
      <c r="T245" s="234"/>
      <c r="U245" s="234"/>
      <c r="V245" s="234"/>
      <c r="W245" s="234"/>
      <c r="X245" s="234"/>
      <c r="Y245" s="234"/>
      <c r="Z245" s="214"/>
      <c r="AA245" s="214"/>
      <c r="AB245" s="214"/>
      <c r="AC245" s="214"/>
      <c r="AD245" s="214"/>
      <c r="AE245" s="214"/>
      <c r="AF245" s="214"/>
      <c r="AG245" s="214" t="s">
        <v>273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outlineLevel="2">
      <c r="A246" s="231"/>
      <c r="B246" s="232"/>
      <c r="C246" s="256" t="s">
        <v>323</v>
      </c>
      <c r="D246" s="235"/>
      <c r="E246" s="236"/>
      <c r="F246" s="234"/>
      <c r="G246" s="234"/>
      <c r="H246" s="234"/>
      <c r="I246" s="234"/>
      <c r="J246" s="234"/>
      <c r="K246" s="234"/>
      <c r="L246" s="234"/>
      <c r="M246" s="234"/>
      <c r="N246" s="233"/>
      <c r="O246" s="233"/>
      <c r="P246" s="233"/>
      <c r="Q246" s="233"/>
      <c r="R246" s="234"/>
      <c r="S246" s="234"/>
      <c r="T246" s="234"/>
      <c r="U246" s="234"/>
      <c r="V246" s="234"/>
      <c r="W246" s="234"/>
      <c r="X246" s="234"/>
      <c r="Y246" s="234"/>
      <c r="Z246" s="214"/>
      <c r="AA246" s="214"/>
      <c r="AB246" s="214"/>
      <c r="AC246" s="214"/>
      <c r="AD246" s="214"/>
      <c r="AE246" s="214"/>
      <c r="AF246" s="214"/>
      <c r="AG246" s="214" t="s">
        <v>124</v>
      </c>
      <c r="AH246" s="214">
        <v>0</v>
      </c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outlineLevel="3">
      <c r="A247" s="231"/>
      <c r="B247" s="232"/>
      <c r="C247" s="256" t="s">
        <v>324</v>
      </c>
      <c r="D247" s="235"/>
      <c r="E247" s="236">
        <v>13.99</v>
      </c>
      <c r="F247" s="234"/>
      <c r="G247" s="234"/>
      <c r="H247" s="234"/>
      <c r="I247" s="234"/>
      <c r="J247" s="234"/>
      <c r="K247" s="234"/>
      <c r="L247" s="234"/>
      <c r="M247" s="234"/>
      <c r="N247" s="233"/>
      <c r="O247" s="233"/>
      <c r="P247" s="233"/>
      <c r="Q247" s="233"/>
      <c r="R247" s="234"/>
      <c r="S247" s="234"/>
      <c r="T247" s="234"/>
      <c r="U247" s="234"/>
      <c r="V247" s="234"/>
      <c r="W247" s="234"/>
      <c r="X247" s="234"/>
      <c r="Y247" s="234"/>
      <c r="Z247" s="214"/>
      <c r="AA247" s="214"/>
      <c r="AB247" s="214"/>
      <c r="AC247" s="214"/>
      <c r="AD247" s="214"/>
      <c r="AE247" s="214"/>
      <c r="AF247" s="214"/>
      <c r="AG247" s="214" t="s">
        <v>124</v>
      </c>
      <c r="AH247" s="214">
        <v>0</v>
      </c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ht="22.5" outlineLevel="1">
      <c r="A248" s="245">
        <v>35</v>
      </c>
      <c r="B248" s="246" t="s">
        <v>325</v>
      </c>
      <c r="C248" s="255" t="s">
        <v>326</v>
      </c>
      <c r="D248" s="247" t="s">
        <v>271</v>
      </c>
      <c r="E248" s="248">
        <v>18.920000000000002</v>
      </c>
      <c r="F248" s="249"/>
      <c r="G248" s="250">
        <f>ROUND(E248*F248,2)</f>
        <v>0</v>
      </c>
      <c r="H248" s="249"/>
      <c r="I248" s="250">
        <f>ROUND(E248*H248,2)</f>
        <v>0</v>
      </c>
      <c r="J248" s="249"/>
      <c r="K248" s="250">
        <f>ROUND(E248*J248,2)</f>
        <v>0</v>
      </c>
      <c r="L248" s="250">
        <v>21</v>
      </c>
      <c r="M248" s="250">
        <f>G248*(1+L248/100)</f>
        <v>0</v>
      </c>
      <c r="N248" s="248">
        <v>0</v>
      </c>
      <c r="O248" s="248">
        <f>ROUND(E248*N248,2)</f>
        <v>0</v>
      </c>
      <c r="P248" s="248">
        <v>0</v>
      </c>
      <c r="Q248" s="248">
        <f>ROUND(E248*P248,2)</f>
        <v>0</v>
      </c>
      <c r="R248" s="250"/>
      <c r="S248" s="250" t="s">
        <v>118</v>
      </c>
      <c r="T248" s="251" t="s">
        <v>119</v>
      </c>
      <c r="U248" s="234">
        <v>0</v>
      </c>
      <c r="V248" s="234">
        <f>ROUND(E248*U248,2)</f>
        <v>0</v>
      </c>
      <c r="W248" s="234"/>
      <c r="X248" s="234" t="s">
        <v>120</v>
      </c>
      <c r="Y248" s="234" t="s">
        <v>121</v>
      </c>
      <c r="Z248" s="214"/>
      <c r="AA248" s="214"/>
      <c r="AB248" s="214"/>
      <c r="AC248" s="214"/>
      <c r="AD248" s="214"/>
      <c r="AE248" s="214"/>
      <c r="AF248" s="214"/>
      <c r="AG248" s="214" t="s">
        <v>122</v>
      </c>
      <c r="AH248" s="214"/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2">
      <c r="A249" s="231"/>
      <c r="B249" s="232"/>
      <c r="C249" s="257" t="s">
        <v>327</v>
      </c>
      <c r="D249" s="253"/>
      <c r="E249" s="253"/>
      <c r="F249" s="253"/>
      <c r="G249" s="253"/>
      <c r="H249" s="234"/>
      <c r="I249" s="234"/>
      <c r="J249" s="234"/>
      <c r="K249" s="234"/>
      <c r="L249" s="234"/>
      <c r="M249" s="234"/>
      <c r="N249" s="233"/>
      <c r="O249" s="233"/>
      <c r="P249" s="233"/>
      <c r="Q249" s="233"/>
      <c r="R249" s="234"/>
      <c r="S249" s="234"/>
      <c r="T249" s="234"/>
      <c r="U249" s="234"/>
      <c r="V249" s="234"/>
      <c r="W249" s="234"/>
      <c r="X249" s="234"/>
      <c r="Y249" s="234"/>
      <c r="Z249" s="214"/>
      <c r="AA249" s="214"/>
      <c r="AB249" s="214"/>
      <c r="AC249" s="214"/>
      <c r="AD249" s="214"/>
      <c r="AE249" s="214"/>
      <c r="AF249" s="214"/>
      <c r="AG249" s="214" t="s">
        <v>273</v>
      </c>
      <c r="AH249" s="214"/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outlineLevel="2">
      <c r="A250" s="231"/>
      <c r="B250" s="232"/>
      <c r="C250" s="256" t="s">
        <v>323</v>
      </c>
      <c r="D250" s="235"/>
      <c r="E250" s="236"/>
      <c r="F250" s="234"/>
      <c r="G250" s="234"/>
      <c r="H250" s="234"/>
      <c r="I250" s="234"/>
      <c r="J250" s="234"/>
      <c r="K250" s="234"/>
      <c r="L250" s="234"/>
      <c r="M250" s="234"/>
      <c r="N250" s="233"/>
      <c r="O250" s="233"/>
      <c r="P250" s="233"/>
      <c r="Q250" s="233"/>
      <c r="R250" s="234"/>
      <c r="S250" s="234"/>
      <c r="T250" s="234"/>
      <c r="U250" s="234"/>
      <c r="V250" s="234"/>
      <c r="W250" s="234"/>
      <c r="X250" s="234"/>
      <c r="Y250" s="234"/>
      <c r="Z250" s="214"/>
      <c r="AA250" s="214"/>
      <c r="AB250" s="214"/>
      <c r="AC250" s="214"/>
      <c r="AD250" s="214"/>
      <c r="AE250" s="214"/>
      <c r="AF250" s="214"/>
      <c r="AG250" s="214" t="s">
        <v>124</v>
      </c>
      <c r="AH250" s="214">
        <v>0</v>
      </c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3">
      <c r="A251" s="231"/>
      <c r="B251" s="232"/>
      <c r="C251" s="256" t="s">
        <v>289</v>
      </c>
      <c r="D251" s="235"/>
      <c r="E251" s="236">
        <v>18.920000000000002</v>
      </c>
      <c r="F251" s="234"/>
      <c r="G251" s="234"/>
      <c r="H251" s="234"/>
      <c r="I251" s="234"/>
      <c r="J251" s="234"/>
      <c r="K251" s="234"/>
      <c r="L251" s="234"/>
      <c r="M251" s="234"/>
      <c r="N251" s="233"/>
      <c r="O251" s="233"/>
      <c r="P251" s="233"/>
      <c r="Q251" s="233"/>
      <c r="R251" s="234"/>
      <c r="S251" s="234"/>
      <c r="T251" s="234"/>
      <c r="U251" s="234"/>
      <c r="V251" s="234"/>
      <c r="W251" s="234"/>
      <c r="X251" s="234"/>
      <c r="Y251" s="234"/>
      <c r="Z251" s="214"/>
      <c r="AA251" s="214"/>
      <c r="AB251" s="214"/>
      <c r="AC251" s="214"/>
      <c r="AD251" s="214"/>
      <c r="AE251" s="214"/>
      <c r="AF251" s="214"/>
      <c r="AG251" s="214" t="s">
        <v>124</v>
      </c>
      <c r="AH251" s="214">
        <v>0</v>
      </c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ht="22.5" outlineLevel="1">
      <c r="A252" s="245">
        <v>36</v>
      </c>
      <c r="B252" s="246" t="s">
        <v>328</v>
      </c>
      <c r="C252" s="255" t="s">
        <v>329</v>
      </c>
      <c r="D252" s="247" t="s">
        <v>271</v>
      </c>
      <c r="E252" s="248">
        <v>13.19</v>
      </c>
      <c r="F252" s="249"/>
      <c r="G252" s="250">
        <f>ROUND(E252*F252,2)</f>
        <v>0</v>
      </c>
      <c r="H252" s="249"/>
      <c r="I252" s="250">
        <f>ROUND(E252*H252,2)</f>
        <v>0</v>
      </c>
      <c r="J252" s="249"/>
      <c r="K252" s="250">
        <f>ROUND(E252*J252,2)</f>
        <v>0</v>
      </c>
      <c r="L252" s="250">
        <v>21</v>
      </c>
      <c r="M252" s="250">
        <f>G252*(1+L252/100)</f>
        <v>0</v>
      </c>
      <c r="N252" s="248">
        <v>0</v>
      </c>
      <c r="O252" s="248">
        <f>ROUND(E252*N252,2)</f>
        <v>0</v>
      </c>
      <c r="P252" s="248">
        <v>0</v>
      </c>
      <c r="Q252" s="248">
        <f>ROUND(E252*P252,2)</f>
        <v>0</v>
      </c>
      <c r="R252" s="250"/>
      <c r="S252" s="250" t="s">
        <v>118</v>
      </c>
      <c r="T252" s="251" t="s">
        <v>119</v>
      </c>
      <c r="U252" s="234">
        <v>0</v>
      </c>
      <c r="V252" s="234">
        <f>ROUND(E252*U252,2)</f>
        <v>0</v>
      </c>
      <c r="W252" s="234"/>
      <c r="X252" s="234" t="s">
        <v>120</v>
      </c>
      <c r="Y252" s="234" t="s">
        <v>121</v>
      </c>
      <c r="Z252" s="214"/>
      <c r="AA252" s="214"/>
      <c r="AB252" s="214"/>
      <c r="AC252" s="214"/>
      <c r="AD252" s="214"/>
      <c r="AE252" s="214"/>
      <c r="AF252" s="214"/>
      <c r="AG252" s="214" t="s">
        <v>122</v>
      </c>
      <c r="AH252" s="214"/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outlineLevel="2">
      <c r="A253" s="231"/>
      <c r="B253" s="232"/>
      <c r="C253" s="257" t="s">
        <v>330</v>
      </c>
      <c r="D253" s="253"/>
      <c r="E253" s="253"/>
      <c r="F253" s="253"/>
      <c r="G253" s="253"/>
      <c r="H253" s="234"/>
      <c r="I253" s="234"/>
      <c r="J253" s="234"/>
      <c r="K253" s="234"/>
      <c r="L253" s="234"/>
      <c r="M253" s="234"/>
      <c r="N253" s="233"/>
      <c r="O253" s="233"/>
      <c r="P253" s="233"/>
      <c r="Q253" s="233"/>
      <c r="R253" s="234"/>
      <c r="S253" s="234"/>
      <c r="T253" s="234"/>
      <c r="U253" s="234"/>
      <c r="V253" s="234"/>
      <c r="W253" s="234"/>
      <c r="X253" s="234"/>
      <c r="Y253" s="234"/>
      <c r="Z253" s="214"/>
      <c r="AA253" s="214"/>
      <c r="AB253" s="214"/>
      <c r="AC253" s="214"/>
      <c r="AD253" s="214"/>
      <c r="AE253" s="214"/>
      <c r="AF253" s="214"/>
      <c r="AG253" s="214" t="s">
        <v>273</v>
      </c>
      <c r="AH253" s="214"/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outlineLevel="2">
      <c r="A254" s="231"/>
      <c r="B254" s="232"/>
      <c r="C254" s="256" t="s">
        <v>331</v>
      </c>
      <c r="D254" s="235"/>
      <c r="E254" s="236"/>
      <c r="F254" s="234"/>
      <c r="G254" s="234"/>
      <c r="H254" s="234"/>
      <c r="I254" s="234"/>
      <c r="J254" s="234"/>
      <c r="K254" s="234"/>
      <c r="L254" s="234"/>
      <c r="M254" s="234"/>
      <c r="N254" s="233"/>
      <c r="O254" s="233"/>
      <c r="P254" s="233"/>
      <c r="Q254" s="233"/>
      <c r="R254" s="234"/>
      <c r="S254" s="234"/>
      <c r="T254" s="234"/>
      <c r="U254" s="234"/>
      <c r="V254" s="234"/>
      <c r="W254" s="234"/>
      <c r="X254" s="234"/>
      <c r="Y254" s="234"/>
      <c r="Z254" s="214"/>
      <c r="AA254" s="214"/>
      <c r="AB254" s="214"/>
      <c r="AC254" s="214"/>
      <c r="AD254" s="214"/>
      <c r="AE254" s="214"/>
      <c r="AF254" s="214"/>
      <c r="AG254" s="214" t="s">
        <v>124</v>
      </c>
      <c r="AH254" s="214">
        <v>0</v>
      </c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outlineLevel="3">
      <c r="A255" s="231"/>
      <c r="B255" s="232"/>
      <c r="C255" s="256" t="s">
        <v>291</v>
      </c>
      <c r="D255" s="235"/>
      <c r="E255" s="236">
        <v>7.28</v>
      </c>
      <c r="F255" s="234"/>
      <c r="G255" s="234"/>
      <c r="H255" s="234"/>
      <c r="I255" s="234"/>
      <c r="J255" s="234"/>
      <c r="K255" s="234"/>
      <c r="L255" s="234"/>
      <c r="M255" s="234"/>
      <c r="N255" s="233"/>
      <c r="O255" s="233"/>
      <c r="P255" s="233"/>
      <c r="Q255" s="233"/>
      <c r="R255" s="234"/>
      <c r="S255" s="234"/>
      <c r="T255" s="234"/>
      <c r="U255" s="234"/>
      <c r="V255" s="234"/>
      <c r="W255" s="234"/>
      <c r="X255" s="234"/>
      <c r="Y255" s="234"/>
      <c r="Z255" s="214"/>
      <c r="AA255" s="214"/>
      <c r="AB255" s="214"/>
      <c r="AC255" s="214"/>
      <c r="AD255" s="214"/>
      <c r="AE255" s="214"/>
      <c r="AF255" s="214"/>
      <c r="AG255" s="214" t="s">
        <v>124</v>
      </c>
      <c r="AH255" s="214">
        <v>0</v>
      </c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outlineLevel="3">
      <c r="A256" s="231"/>
      <c r="B256" s="232"/>
      <c r="C256" s="256" t="s">
        <v>332</v>
      </c>
      <c r="D256" s="235"/>
      <c r="E256" s="236"/>
      <c r="F256" s="234"/>
      <c r="G256" s="234"/>
      <c r="H256" s="234"/>
      <c r="I256" s="234"/>
      <c r="J256" s="234"/>
      <c r="K256" s="234"/>
      <c r="L256" s="234"/>
      <c r="M256" s="234"/>
      <c r="N256" s="233"/>
      <c r="O256" s="233"/>
      <c r="P256" s="233"/>
      <c r="Q256" s="233"/>
      <c r="R256" s="234"/>
      <c r="S256" s="234"/>
      <c r="T256" s="234"/>
      <c r="U256" s="234"/>
      <c r="V256" s="234"/>
      <c r="W256" s="234"/>
      <c r="X256" s="234"/>
      <c r="Y256" s="234"/>
      <c r="Z256" s="214"/>
      <c r="AA256" s="214"/>
      <c r="AB256" s="214"/>
      <c r="AC256" s="214"/>
      <c r="AD256" s="214"/>
      <c r="AE256" s="214"/>
      <c r="AF256" s="214"/>
      <c r="AG256" s="214" t="s">
        <v>124</v>
      </c>
      <c r="AH256" s="214">
        <v>0</v>
      </c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3">
      <c r="A257" s="231"/>
      <c r="B257" s="232"/>
      <c r="C257" s="256" t="s">
        <v>294</v>
      </c>
      <c r="D257" s="235"/>
      <c r="E257" s="236">
        <v>5.91</v>
      </c>
      <c r="F257" s="234"/>
      <c r="G257" s="234"/>
      <c r="H257" s="234"/>
      <c r="I257" s="234"/>
      <c r="J257" s="234"/>
      <c r="K257" s="234"/>
      <c r="L257" s="234"/>
      <c r="M257" s="234"/>
      <c r="N257" s="233"/>
      <c r="O257" s="233"/>
      <c r="P257" s="233"/>
      <c r="Q257" s="233"/>
      <c r="R257" s="234"/>
      <c r="S257" s="234"/>
      <c r="T257" s="234"/>
      <c r="U257" s="234"/>
      <c r="V257" s="234"/>
      <c r="W257" s="234"/>
      <c r="X257" s="234"/>
      <c r="Y257" s="234"/>
      <c r="Z257" s="214"/>
      <c r="AA257" s="214"/>
      <c r="AB257" s="214"/>
      <c r="AC257" s="214"/>
      <c r="AD257" s="214"/>
      <c r="AE257" s="214"/>
      <c r="AF257" s="214"/>
      <c r="AG257" s="214" t="s">
        <v>124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ht="22.5" outlineLevel="1">
      <c r="A258" s="245">
        <v>37</v>
      </c>
      <c r="B258" s="246" t="s">
        <v>333</v>
      </c>
      <c r="C258" s="255" t="s">
        <v>334</v>
      </c>
      <c r="D258" s="247" t="s">
        <v>271</v>
      </c>
      <c r="E258" s="248">
        <v>5.37</v>
      </c>
      <c r="F258" s="249"/>
      <c r="G258" s="250">
        <f>ROUND(E258*F258,2)</f>
        <v>0</v>
      </c>
      <c r="H258" s="249"/>
      <c r="I258" s="250">
        <f>ROUND(E258*H258,2)</f>
        <v>0</v>
      </c>
      <c r="J258" s="249"/>
      <c r="K258" s="250">
        <f>ROUND(E258*J258,2)</f>
        <v>0</v>
      </c>
      <c r="L258" s="250">
        <v>21</v>
      </c>
      <c r="M258" s="250">
        <f>G258*(1+L258/100)</f>
        <v>0</v>
      </c>
      <c r="N258" s="248">
        <v>0</v>
      </c>
      <c r="O258" s="248">
        <f>ROUND(E258*N258,2)</f>
        <v>0</v>
      </c>
      <c r="P258" s="248">
        <v>0</v>
      </c>
      <c r="Q258" s="248">
        <f>ROUND(E258*P258,2)</f>
        <v>0</v>
      </c>
      <c r="R258" s="250"/>
      <c r="S258" s="250" t="s">
        <v>118</v>
      </c>
      <c r="T258" s="251" t="s">
        <v>119</v>
      </c>
      <c r="U258" s="234">
        <v>0</v>
      </c>
      <c r="V258" s="234">
        <f>ROUND(E258*U258,2)</f>
        <v>0</v>
      </c>
      <c r="W258" s="234"/>
      <c r="X258" s="234" t="s">
        <v>120</v>
      </c>
      <c r="Y258" s="234" t="s">
        <v>121</v>
      </c>
      <c r="Z258" s="214"/>
      <c r="AA258" s="214"/>
      <c r="AB258" s="214"/>
      <c r="AC258" s="214"/>
      <c r="AD258" s="214"/>
      <c r="AE258" s="214"/>
      <c r="AF258" s="214"/>
      <c r="AG258" s="214" t="s">
        <v>122</v>
      </c>
      <c r="AH258" s="214"/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outlineLevel="2">
      <c r="A259" s="231"/>
      <c r="B259" s="232"/>
      <c r="C259" s="257" t="s">
        <v>335</v>
      </c>
      <c r="D259" s="253"/>
      <c r="E259" s="253"/>
      <c r="F259" s="253"/>
      <c r="G259" s="253"/>
      <c r="H259" s="234"/>
      <c r="I259" s="234"/>
      <c r="J259" s="234"/>
      <c r="K259" s="234"/>
      <c r="L259" s="234"/>
      <c r="M259" s="234"/>
      <c r="N259" s="233"/>
      <c r="O259" s="233"/>
      <c r="P259" s="233"/>
      <c r="Q259" s="233"/>
      <c r="R259" s="234"/>
      <c r="S259" s="234"/>
      <c r="T259" s="234"/>
      <c r="U259" s="234"/>
      <c r="V259" s="234"/>
      <c r="W259" s="234"/>
      <c r="X259" s="234"/>
      <c r="Y259" s="234"/>
      <c r="Z259" s="214"/>
      <c r="AA259" s="214"/>
      <c r="AB259" s="214"/>
      <c r="AC259" s="214"/>
      <c r="AD259" s="214"/>
      <c r="AE259" s="214"/>
      <c r="AF259" s="214"/>
      <c r="AG259" s="214" t="s">
        <v>273</v>
      </c>
      <c r="AH259" s="214"/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2">
      <c r="A260" s="231"/>
      <c r="B260" s="232"/>
      <c r="C260" s="256" t="s">
        <v>336</v>
      </c>
      <c r="D260" s="235"/>
      <c r="E260" s="236"/>
      <c r="F260" s="234"/>
      <c r="G260" s="234"/>
      <c r="H260" s="234"/>
      <c r="I260" s="234"/>
      <c r="J260" s="234"/>
      <c r="K260" s="234"/>
      <c r="L260" s="234"/>
      <c r="M260" s="234"/>
      <c r="N260" s="233"/>
      <c r="O260" s="233"/>
      <c r="P260" s="233"/>
      <c r="Q260" s="233"/>
      <c r="R260" s="234"/>
      <c r="S260" s="234"/>
      <c r="T260" s="234"/>
      <c r="U260" s="234"/>
      <c r="V260" s="234"/>
      <c r="W260" s="234"/>
      <c r="X260" s="234"/>
      <c r="Y260" s="234"/>
      <c r="Z260" s="214"/>
      <c r="AA260" s="214"/>
      <c r="AB260" s="214"/>
      <c r="AC260" s="214"/>
      <c r="AD260" s="214"/>
      <c r="AE260" s="214"/>
      <c r="AF260" s="214"/>
      <c r="AG260" s="214" t="s">
        <v>124</v>
      </c>
      <c r="AH260" s="214">
        <v>0</v>
      </c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3">
      <c r="A261" s="231"/>
      <c r="B261" s="232"/>
      <c r="C261" s="256" t="s">
        <v>337</v>
      </c>
      <c r="D261" s="235"/>
      <c r="E261" s="236">
        <v>5.37</v>
      </c>
      <c r="F261" s="234"/>
      <c r="G261" s="234"/>
      <c r="H261" s="234"/>
      <c r="I261" s="234"/>
      <c r="J261" s="234"/>
      <c r="K261" s="234"/>
      <c r="L261" s="234"/>
      <c r="M261" s="234"/>
      <c r="N261" s="233"/>
      <c r="O261" s="233"/>
      <c r="P261" s="233"/>
      <c r="Q261" s="233"/>
      <c r="R261" s="234"/>
      <c r="S261" s="234"/>
      <c r="T261" s="234"/>
      <c r="U261" s="234"/>
      <c r="V261" s="234"/>
      <c r="W261" s="234"/>
      <c r="X261" s="234"/>
      <c r="Y261" s="234"/>
      <c r="Z261" s="214"/>
      <c r="AA261" s="214"/>
      <c r="AB261" s="214"/>
      <c r="AC261" s="214"/>
      <c r="AD261" s="214"/>
      <c r="AE261" s="214"/>
      <c r="AF261" s="214"/>
      <c r="AG261" s="214" t="s">
        <v>124</v>
      </c>
      <c r="AH261" s="214">
        <v>0</v>
      </c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ht="22.5" outlineLevel="1">
      <c r="A262" s="245">
        <v>38</v>
      </c>
      <c r="B262" s="246" t="s">
        <v>338</v>
      </c>
      <c r="C262" s="255" t="s">
        <v>339</v>
      </c>
      <c r="D262" s="247" t="s">
        <v>271</v>
      </c>
      <c r="E262" s="248">
        <v>0</v>
      </c>
      <c r="F262" s="249"/>
      <c r="G262" s="250">
        <f>ROUND(E262*F262,2)</f>
        <v>0</v>
      </c>
      <c r="H262" s="249"/>
      <c r="I262" s="250">
        <f>ROUND(E262*H262,2)</f>
        <v>0</v>
      </c>
      <c r="J262" s="249"/>
      <c r="K262" s="250">
        <f>ROUND(E262*J262,2)</f>
        <v>0</v>
      </c>
      <c r="L262" s="250">
        <v>21</v>
      </c>
      <c r="M262" s="250">
        <f>G262*(1+L262/100)</f>
        <v>0</v>
      </c>
      <c r="N262" s="248">
        <v>0</v>
      </c>
      <c r="O262" s="248">
        <f>ROUND(E262*N262,2)</f>
        <v>0</v>
      </c>
      <c r="P262" s="248">
        <v>0</v>
      </c>
      <c r="Q262" s="248">
        <f>ROUND(E262*P262,2)</f>
        <v>0</v>
      </c>
      <c r="R262" s="250"/>
      <c r="S262" s="250" t="s">
        <v>118</v>
      </c>
      <c r="T262" s="251" t="s">
        <v>119</v>
      </c>
      <c r="U262" s="234">
        <v>0</v>
      </c>
      <c r="V262" s="234">
        <f>ROUND(E262*U262,2)</f>
        <v>0</v>
      </c>
      <c r="W262" s="234"/>
      <c r="X262" s="234" t="s">
        <v>120</v>
      </c>
      <c r="Y262" s="234" t="s">
        <v>121</v>
      </c>
      <c r="Z262" s="214"/>
      <c r="AA262" s="214"/>
      <c r="AB262" s="214"/>
      <c r="AC262" s="214"/>
      <c r="AD262" s="214"/>
      <c r="AE262" s="214"/>
      <c r="AF262" s="214"/>
      <c r="AG262" s="214" t="s">
        <v>122</v>
      </c>
      <c r="AH262" s="214"/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2">
      <c r="A263" s="231"/>
      <c r="B263" s="232"/>
      <c r="C263" s="257" t="s">
        <v>340</v>
      </c>
      <c r="D263" s="253"/>
      <c r="E263" s="253"/>
      <c r="F263" s="253"/>
      <c r="G263" s="253"/>
      <c r="H263" s="234"/>
      <c r="I263" s="234"/>
      <c r="J263" s="234"/>
      <c r="K263" s="234"/>
      <c r="L263" s="234"/>
      <c r="M263" s="234"/>
      <c r="N263" s="233"/>
      <c r="O263" s="233"/>
      <c r="P263" s="233"/>
      <c r="Q263" s="233"/>
      <c r="R263" s="234"/>
      <c r="S263" s="234"/>
      <c r="T263" s="234"/>
      <c r="U263" s="234"/>
      <c r="V263" s="234"/>
      <c r="W263" s="234"/>
      <c r="X263" s="234"/>
      <c r="Y263" s="234"/>
      <c r="Z263" s="214"/>
      <c r="AA263" s="214"/>
      <c r="AB263" s="214"/>
      <c r="AC263" s="214"/>
      <c r="AD263" s="214"/>
      <c r="AE263" s="214"/>
      <c r="AF263" s="214"/>
      <c r="AG263" s="214" t="s">
        <v>273</v>
      </c>
      <c r="AH263" s="214"/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2">
      <c r="A264" s="231"/>
      <c r="B264" s="232"/>
      <c r="C264" s="256" t="s">
        <v>341</v>
      </c>
      <c r="D264" s="235"/>
      <c r="E264" s="236"/>
      <c r="F264" s="234"/>
      <c r="G264" s="234"/>
      <c r="H264" s="234"/>
      <c r="I264" s="234"/>
      <c r="J264" s="234"/>
      <c r="K264" s="234"/>
      <c r="L264" s="234"/>
      <c r="M264" s="234"/>
      <c r="N264" s="233"/>
      <c r="O264" s="233"/>
      <c r="P264" s="233"/>
      <c r="Q264" s="233"/>
      <c r="R264" s="234"/>
      <c r="S264" s="234"/>
      <c r="T264" s="234"/>
      <c r="U264" s="234"/>
      <c r="V264" s="234"/>
      <c r="W264" s="234"/>
      <c r="X264" s="234"/>
      <c r="Y264" s="234"/>
      <c r="Z264" s="214"/>
      <c r="AA264" s="214"/>
      <c r="AB264" s="214"/>
      <c r="AC264" s="214"/>
      <c r="AD264" s="214"/>
      <c r="AE264" s="214"/>
      <c r="AF264" s="214"/>
      <c r="AG264" s="214" t="s">
        <v>124</v>
      </c>
      <c r="AH264" s="214">
        <v>0</v>
      </c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ht="22.5" outlineLevel="3">
      <c r="A265" s="231"/>
      <c r="B265" s="232"/>
      <c r="C265" s="256" t="s">
        <v>342</v>
      </c>
      <c r="D265" s="235"/>
      <c r="E265" s="236"/>
      <c r="F265" s="234"/>
      <c r="G265" s="234"/>
      <c r="H265" s="234"/>
      <c r="I265" s="234"/>
      <c r="J265" s="234"/>
      <c r="K265" s="234"/>
      <c r="L265" s="234"/>
      <c r="M265" s="234"/>
      <c r="N265" s="233"/>
      <c r="O265" s="233"/>
      <c r="P265" s="233"/>
      <c r="Q265" s="233"/>
      <c r="R265" s="234"/>
      <c r="S265" s="234"/>
      <c r="T265" s="234"/>
      <c r="U265" s="234"/>
      <c r="V265" s="234"/>
      <c r="W265" s="234"/>
      <c r="X265" s="234"/>
      <c r="Y265" s="234"/>
      <c r="Z265" s="214"/>
      <c r="AA265" s="214"/>
      <c r="AB265" s="214"/>
      <c r="AC265" s="214"/>
      <c r="AD265" s="214"/>
      <c r="AE265" s="214"/>
      <c r="AF265" s="214"/>
      <c r="AG265" s="214" t="s">
        <v>124</v>
      </c>
      <c r="AH265" s="214">
        <v>0</v>
      </c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3">
      <c r="A266" s="231"/>
      <c r="B266" s="232"/>
      <c r="C266" s="256" t="s">
        <v>343</v>
      </c>
      <c r="D266" s="235"/>
      <c r="E266" s="236"/>
      <c r="F266" s="234"/>
      <c r="G266" s="234"/>
      <c r="H266" s="234"/>
      <c r="I266" s="234"/>
      <c r="J266" s="234"/>
      <c r="K266" s="234"/>
      <c r="L266" s="234"/>
      <c r="M266" s="234"/>
      <c r="N266" s="233"/>
      <c r="O266" s="233"/>
      <c r="P266" s="233"/>
      <c r="Q266" s="233"/>
      <c r="R266" s="234"/>
      <c r="S266" s="234"/>
      <c r="T266" s="234"/>
      <c r="U266" s="234"/>
      <c r="V266" s="234"/>
      <c r="W266" s="234"/>
      <c r="X266" s="234"/>
      <c r="Y266" s="234"/>
      <c r="Z266" s="214"/>
      <c r="AA266" s="214"/>
      <c r="AB266" s="214"/>
      <c r="AC266" s="214"/>
      <c r="AD266" s="214"/>
      <c r="AE266" s="214"/>
      <c r="AF266" s="214"/>
      <c r="AG266" s="214" t="s">
        <v>124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ht="22.5" outlineLevel="1">
      <c r="A267" s="245">
        <v>39</v>
      </c>
      <c r="B267" s="246" t="s">
        <v>344</v>
      </c>
      <c r="C267" s="255" t="s">
        <v>345</v>
      </c>
      <c r="D267" s="247" t="s">
        <v>271</v>
      </c>
      <c r="E267" s="248">
        <v>130.13</v>
      </c>
      <c r="F267" s="249"/>
      <c r="G267" s="250">
        <f>ROUND(E267*F267,2)</f>
        <v>0</v>
      </c>
      <c r="H267" s="249"/>
      <c r="I267" s="250">
        <f>ROUND(E267*H267,2)</f>
        <v>0</v>
      </c>
      <c r="J267" s="249"/>
      <c r="K267" s="250">
        <f>ROUND(E267*J267,2)</f>
        <v>0</v>
      </c>
      <c r="L267" s="250">
        <v>21</v>
      </c>
      <c r="M267" s="250">
        <f>G267*(1+L267/100)</f>
        <v>0</v>
      </c>
      <c r="N267" s="248">
        <v>0</v>
      </c>
      <c r="O267" s="248">
        <f>ROUND(E267*N267,2)</f>
        <v>0</v>
      </c>
      <c r="P267" s="248">
        <v>0</v>
      </c>
      <c r="Q267" s="248">
        <f>ROUND(E267*P267,2)</f>
        <v>0</v>
      </c>
      <c r="R267" s="250"/>
      <c r="S267" s="250" t="s">
        <v>118</v>
      </c>
      <c r="T267" s="251" t="s">
        <v>118</v>
      </c>
      <c r="U267" s="234">
        <v>0</v>
      </c>
      <c r="V267" s="234">
        <f>ROUND(E267*U267,2)</f>
        <v>0</v>
      </c>
      <c r="W267" s="234"/>
      <c r="X267" s="234" t="s">
        <v>120</v>
      </c>
      <c r="Y267" s="234" t="s">
        <v>121</v>
      </c>
      <c r="Z267" s="214"/>
      <c r="AA267" s="214"/>
      <c r="AB267" s="214"/>
      <c r="AC267" s="214"/>
      <c r="AD267" s="214"/>
      <c r="AE267" s="214"/>
      <c r="AF267" s="214"/>
      <c r="AG267" s="214" t="s">
        <v>122</v>
      </c>
      <c r="AH267" s="214"/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outlineLevel="2">
      <c r="A268" s="231"/>
      <c r="B268" s="232"/>
      <c r="C268" s="256" t="s">
        <v>346</v>
      </c>
      <c r="D268" s="235"/>
      <c r="E268" s="236"/>
      <c r="F268" s="234"/>
      <c r="G268" s="234"/>
      <c r="H268" s="234"/>
      <c r="I268" s="234"/>
      <c r="J268" s="234"/>
      <c r="K268" s="234"/>
      <c r="L268" s="234"/>
      <c r="M268" s="234"/>
      <c r="N268" s="233"/>
      <c r="O268" s="233"/>
      <c r="P268" s="233"/>
      <c r="Q268" s="233"/>
      <c r="R268" s="234"/>
      <c r="S268" s="234"/>
      <c r="T268" s="234"/>
      <c r="U268" s="234"/>
      <c r="V268" s="234"/>
      <c r="W268" s="234"/>
      <c r="X268" s="234"/>
      <c r="Y268" s="234"/>
      <c r="Z268" s="214"/>
      <c r="AA268" s="214"/>
      <c r="AB268" s="214"/>
      <c r="AC268" s="214"/>
      <c r="AD268" s="214"/>
      <c r="AE268" s="214"/>
      <c r="AF268" s="214"/>
      <c r="AG268" s="214" t="s">
        <v>124</v>
      </c>
      <c r="AH268" s="214">
        <v>0</v>
      </c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outlineLevel="3">
      <c r="A269" s="231"/>
      <c r="B269" s="232"/>
      <c r="C269" s="256" t="s">
        <v>347</v>
      </c>
      <c r="D269" s="235"/>
      <c r="E269" s="236">
        <v>130.13</v>
      </c>
      <c r="F269" s="234"/>
      <c r="G269" s="234"/>
      <c r="H269" s="234"/>
      <c r="I269" s="234"/>
      <c r="J269" s="234"/>
      <c r="K269" s="234"/>
      <c r="L269" s="234"/>
      <c r="M269" s="234"/>
      <c r="N269" s="233"/>
      <c r="O269" s="233"/>
      <c r="P269" s="233"/>
      <c r="Q269" s="233"/>
      <c r="R269" s="234"/>
      <c r="S269" s="234"/>
      <c r="T269" s="234"/>
      <c r="U269" s="234"/>
      <c r="V269" s="234"/>
      <c r="W269" s="234"/>
      <c r="X269" s="234"/>
      <c r="Y269" s="234"/>
      <c r="Z269" s="214"/>
      <c r="AA269" s="214"/>
      <c r="AB269" s="214"/>
      <c r="AC269" s="214"/>
      <c r="AD269" s="214"/>
      <c r="AE269" s="214"/>
      <c r="AF269" s="214"/>
      <c r="AG269" s="214" t="s">
        <v>124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ht="22.5" outlineLevel="1">
      <c r="A270" s="245">
        <v>40</v>
      </c>
      <c r="B270" s="246" t="s">
        <v>348</v>
      </c>
      <c r="C270" s="255" t="s">
        <v>349</v>
      </c>
      <c r="D270" s="247" t="s">
        <v>271</v>
      </c>
      <c r="E270" s="248">
        <v>223.55</v>
      </c>
      <c r="F270" s="249"/>
      <c r="G270" s="250">
        <f>ROUND(E270*F270,2)</f>
        <v>0</v>
      </c>
      <c r="H270" s="249"/>
      <c r="I270" s="250">
        <f>ROUND(E270*H270,2)</f>
        <v>0</v>
      </c>
      <c r="J270" s="249"/>
      <c r="K270" s="250">
        <f>ROUND(E270*J270,2)</f>
        <v>0</v>
      </c>
      <c r="L270" s="250">
        <v>21</v>
      </c>
      <c r="M270" s="250">
        <f>G270*(1+L270/100)</f>
        <v>0</v>
      </c>
      <c r="N270" s="248">
        <v>0</v>
      </c>
      <c r="O270" s="248">
        <f>ROUND(E270*N270,2)</f>
        <v>0</v>
      </c>
      <c r="P270" s="248">
        <v>0</v>
      </c>
      <c r="Q270" s="248">
        <f>ROUND(E270*P270,2)</f>
        <v>0</v>
      </c>
      <c r="R270" s="250"/>
      <c r="S270" s="250" t="s">
        <v>118</v>
      </c>
      <c r="T270" s="251" t="s">
        <v>119</v>
      </c>
      <c r="U270" s="234">
        <v>0</v>
      </c>
      <c r="V270" s="234">
        <f>ROUND(E270*U270,2)</f>
        <v>0</v>
      </c>
      <c r="W270" s="234"/>
      <c r="X270" s="234" t="s">
        <v>120</v>
      </c>
      <c r="Y270" s="234" t="s">
        <v>121</v>
      </c>
      <c r="Z270" s="214"/>
      <c r="AA270" s="214"/>
      <c r="AB270" s="214"/>
      <c r="AC270" s="214"/>
      <c r="AD270" s="214"/>
      <c r="AE270" s="214"/>
      <c r="AF270" s="214"/>
      <c r="AG270" s="214" t="s">
        <v>122</v>
      </c>
      <c r="AH270" s="214"/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ht="22.5" outlineLevel="2">
      <c r="A271" s="231"/>
      <c r="B271" s="232"/>
      <c r="C271" s="256" t="s">
        <v>350</v>
      </c>
      <c r="D271" s="235"/>
      <c r="E271" s="236"/>
      <c r="F271" s="234"/>
      <c r="G271" s="234"/>
      <c r="H271" s="234"/>
      <c r="I271" s="234"/>
      <c r="J271" s="234"/>
      <c r="K271" s="234"/>
      <c r="L271" s="234"/>
      <c r="M271" s="234"/>
      <c r="N271" s="233"/>
      <c r="O271" s="233"/>
      <c r="P271" s="233"/>
      <c r="Q271" s="233"/>
      <c r="R271" s="234"/>
      <c r="S271" s="234"/>
      <c r="T271" s="234"/>
      <c r="U271" s="234"/>
      <c r="V271" s="234"/>
      <c r="W271" s="234"/>
      <c r="X271" s="234"/>
      <c r="Y271" s="234"/>
      <c r="Z271" s="214"/>
      <c r="AA271" s="214"/>
      <c r="AB271" s="214"/>
      <c r="AC271" s="214"/>
      <c r="AD271" s="214"/>
      <c r="AE271" s="214"/>
      <c r="AF271" s="214"/>
      <c r="AG271" s="214" t="s">
        <v>124</v>
      </c>
      <c r="AH271" s="214">
        <v>0</v>
      </c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3">
      <c r="A272" s="231"/>
      <c r="B272" s="232"/>
      <c r="C272" s="256" t="s">
        <v>351</v>
      </c>
      <c r="D272" s="235"/>
      <c r="E272" s="236">
        <v>223.55</v>
      </c>
      <c r="F272" s="234"/>
      <c r="G272" s="234"/>
      <c r="H272" s="234"/>
      <c r="I272" s="234"/>
      <c r="J272" s="234"/>
      <c r="K272" s="234"/>
      <c r="L272" s="234"/>
      <c r="M272" s="234"/>
      <c r="N272" s="233"/>
      <c r="O272" s="233"/>
      <c r="P272" s="233"/>
      <c r="Q272" s="233"/>
      <c r="R272" s="234"/>
      <c r="S272" s="234"/>
      <c r="T272" s="234"/>
      <c r="U272" s="234"/>
      <c r="V272" s="234"/>
      <c r="W272" s="234"/>
      <c r="X272" s="234"/>
      <c r="Y272" s="234"/>
      <c r="Z272" s="214"/>
      <c r="AA272" s="214"/>
      <c r="AB272" s="214"/>
      <c r="AC272" s="214"/>
      <c r="AD272" s="214"/>
      <c r="AE272" s="214"/>
      <c r="AF272" s="214"/>
      <c r="AG272" s="214" t="s">
        <v>124</v>
      </c>
      <c r="AH272" s="214">
        <v>0</v>
      </c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>
      <c r="A273" s="238" t="s">
        <v>113</v>
      </c>
      <c r="B273" s="239" t="s">
        <v>85</v>
      </c>
      <c r="C273" s="254" t="s">
        <v>29</v>
      </c>
      <c r="D273" s="240"/>
      <c r="E273" s="241"/>
      <c r="F273" s="242"/>
      <c r="G273" s="242">
        <f>SUMIF(AG274:AG278,"&lt;&gt;NOR",G274:G278)</f>
        <v>0</v>
      </c>
      <c r="H273" s="242"/>
      <c r="I273" s="242">
        <f>SUM(I274:I278)</f>
        <v>0</v>
      </c>
      <c r="J273" s="242"/>
      <c r="K273" s="242">
        <f>SUM(K274:K278)</f>
        <v>0</v>
      </c>
      <c r="L273" s="242"/>
      <c r="M273" s="242">
        <f>SUM(M274:M278)</f>
        <v>0</v>
      </c>
      <c r="N273" s="241"/>
      <c r="O273" s="241">
        <f>SUM(O274:O278)</f>
        <v>0</v>
      </c>
      <c r="P273" s="241"/>
      <c r="Q273" s="241">
        <f>SUM(Q274:Q278)</f>
        <v>0</v>
      </c>
      <c r="R273" s="242"/>
      <c r="S273" s="242"/>
      <c r="T273" s="243"/>
      <c r="U273" s="237"/>
      <c r="V273" s="237">
        <f>SUM(V274:V278)</f>
        <v>0</v>
      </c>
      <c r="W273" s="237"/>
      <c r="X273" s="237"/>
      <c r="Y273" s="237"/>
      <c r="AG273" t="s">
        <v>114</v>
      </c>
    </row>
    <row r="274" spans="1:60" outlineLevel="1">
      <c r="A274" s="245">
        <v>41</v>
      </c>
      <c r="B274" s="246" t="s">
        <v>352</v>
      </c>
      <c r="C274" s="255" t="s">
        <v>353</v>
      </c>
      <c r="D274" s="247" t="s">
        <v>354</v>
      </c>
      <c r="E274" s="248">
        <v>1</v>
      </c>
      <c r="F274" s="249"/>
      <c r="G274" s="250">
        <f>ROUND(E274*F274,2)</f>
        <v>0</v>
      </c>
      <c r="H274" s="249"/>
      <c r="I274" s="250">
        <f>ROUND(E274*H274,2)</f>
        <v>0</v>
      </c>
      <c r="J274" s="249"/>
      <c r="K274" s="250">
        <f>ROUND(E274*J274,2)</f>
        <v>0</v>
      </c>
      <c r="L274" s="250">
        <v>21</v>
      </c>
      <c r="M274" s="250">
        <f>G274*(1+L274/100)</f>
        <v>0</v>
      </c>
      <c r="N274" s="248">
        <v>0</v>
      </c>
      <c r="O274" s="248">
        <f>ROUND(E274*N274,2)</f>
        <v>0</v>
      </c>
      <c r="P274" s="248">
        <v>0</v>
      </c>
      <c r="Q274" s="248">
        <f>ROUND(E274*P274,2)</f>
        <v>0</v>
      </c>
      <c r="R274" s="250"/>
      <c r="S274" s="250" t="s">
        <v>118</v>
      </c>
      <c r="T274" s="251" t="s">
        <v>243</v>
      </c>
      <c r="U274" s="234">
        <v>0</v>
      </c>
      <c r="V274" s="234">
        <f>ROUND(E274*U274,2)</f>
        <v>0</v>
      </c>
      <c r="W274" s="234"/>
      <c r="X274" s="234" t="s">
        <v>355</v>
      </c>
      <c r="Y274" s="234" t="s">
        <v>121</v>
      </c>
      <c r="Z274" s="214"/>
      <c r="AA274" s="214"/>
      <c r="AB274" s="214"/>
      <c r="AC274" s="214"/>
      <c r="AD274" s="214"/>
      <c r="AE274" s="214"/>
      <c r="AF274" s="214"/>
      <c r="AG274" s="214" t="s">
        <v>356</v>
      </c>
      <c r="AH274" s="214"/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2">
      <c r="A275" s="231"/>
      <c r="B275" s="232"/>
      <c r="C275" s="257" t="s">
        <v>357</v>
      </c>
      <c r="D275" s="253"/>
      <c r="E275" s="253"/>
      <c r="F275" s="253"/>
      <c r="G275" s="253"/>
      <c r="H275" s="234"/>
      <c r="I275" s="234"/>
      <c r="J275" s="234"/>
      <c r="K275" s="234"/>
      <c r="L275" s="234"/>
      <c r="M275" s="234"/>
      <c r="N275" s="233"/>
      <c r="O275" s="233"/>
      <c r="P275" s="233"/>
      <c r="Q275" s="233"/>
      <c r="R275" s="234"/>
      <c r="S275" s="234"/>
      <c r="T275" s="234"/>
      <c r="U275" s="234"/>
      <c r="V275" s="234"/>
      <c r="W275" s="234"/>
      <c r="X275" s="234"/>
      <c r="Y275" s="234"/>
      <c r="Z275" s="214"/>
      <c r="AA275" s="214"/>
      <c r="AB275" s="214"/>
      <c r="AC275" s="214"/>
      <c r="AD275" s="214"/>
      <c r="AE275" s="214"/>
      <c r="AF275" s="214"/>
      <c r="AG275" s="214" t="s">
        <v>273</v>
      </c>
      <c r="AH275" s="214"/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2">
      <c r="A276" s="231"/>
      <c r="B276" s="232"/>
      <c r="C276" s="256" t="s">
        <v>43</v>
      </c>
      <c r="D276" s="235"/>
      <c r="E276" s="236">
        <v>1</v>
      </c>
      <c r="F276" s="234"/>
      <c r="G276" s="234"/>
      <c r="H276" s="234"/>
      <c r="I276" s="234"/>
      <c r="J276" s="234"/>
      <c r="K276" s="234"/>
      <c r="L276" s="234"/>
      <c r="M276" s="234"/>
      <c r="N276" s="233"/>
      <c r="O276" s="233"/>
      <c r="P276" s="233"/>
      <c r="Q276" s="233"/>
      <c r="R276" s="234"/>
      <c r="S276" s="234"/>
      <c r="T276" s="234"/>
      <c r="U276" s="234"/>
      <c r="V276" s="234"/>
      <c r="W276" s="234"/>
      <c r="X276" s="234"/>
      <c r="Y276" s="234"/>
      <c r="Z276" s="214"/>
      <c r="AA276" s="214"/>
      <c r="AB276" s="214"/>
      <c r="AC276" s="214"/>
      <c r="AD276" s="214"/>
      <c r="AE276" s="214"/>
      <c r="AF276" s="214"/>
      <c r="AG276" s="214" t="s">
        <v>124</v>
      </c>
      <c r="AH276" s="214">
        <v>0</v>
      </c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1">
      <c r="A277" s="245">
        <v>42</v>
      </c>
      <c r="B277" s="246" t="s">
        <v>358</v>
      </c>
      <c r="C277" s="255" t="s">
        <v>359</v>
      </c>
      <c r="D277" s="247" t="s">
        <v>354</v>
      </c>
      <c r="E277" s="248">
        <v>1</v>
      </c>
      <c r="F277" s="249"/>
      <c r="G277" s="250">
        <f>ROUND(E277*F277,2)</f>
        <v>0</v>
      </c>
      <c r="H277" s="249"/>
      <c r="I277" s="250">
        <f>ROUND(E277*H277,2)</f>
        <v>0</v>
      </c>
      <c r="J277" s="249"/>
      <c r="K277" s="250">
        <f>ROUND(E277*J277,2)</f>
        <v>0</v>
      </c>
      <c r="L277" s="250">
        <v>21</v>
      </c>
      <c r="M277" s="250">
        <f>G277*(1+L277/100)</f>
        <v>0</v>
      </c>
      <c r="N277" s="248">
        <v>0</v>
      </c>
      <c r="O277" s="248">
        <f>ROUND(E277*N277,2)</f>
        <v>0</v>
      </c>
      <c r="P277" s="248">
        <v>0</v>
      </c>
      <c r="Q277" s="248">
        <f>ROUND(E277*P277,2)</f>
        <v>0</v>
      </c>
      <c r="R277" s="250"/>
      <c r="S277" s="250" t="s">
        <v>242</v>
      </c>
      <c r="T277" s="251" t="s">
        <v>243</v>
      </c>
      <c r="U277" s="234">
        <v>0</v>
      </c>
      <c r="V277" s="234">
        <f>ROUND(E277*U277,2)</f>
        <v>0</v>
      </c>
      <c r="W277" s="234"/>
      <c r="X277" s="234" t="s">
        <v>355</v>
      </c>
      <c r="Y277" s="234" t="s">
        <v>121</v>
      </c>
      <c r="Z277" s="214"/>
      <c r="AA277" s="214"/>
      <c r="AB277" s="214"/>
      <c r="AC277" s="214"/>
      <c r="AD277" s="214"/>
      <c r="AE277" s="214"/>
      <c r="AF277" s="214"/>
      <c r="AG277" s="214" t="s">
        <v>356</v>
      </c>
      <c r="AH277" s="214"/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2">
      <c r="A278" s="231"/>
      <c r="B278" s="232"/>
      <c r="C278" s="256" t="s">
        <v>43</v>
      </c>
      <c r="D278" s="235"/>
      <c r="E278" s="236">
        <v>1</v>
      </c>
      <c r="F278" s="234"/>
      <c r="G278" s="234"/>
      <c r="H278" s="234"/>
      <c r="I278" s="234"/>
      <c r="J278" s="234"/>
      <c r="K278" s="234"/>
      <c r="L278" s="234"/>
      <c r="M278" s="234"/>
      <c r="N278" s="233"/>
      <c r="O278" s="233"/>
      <c r="P278" s="233"/>
      <c r="Q278" s="233"/>
      <c r="R278" s="234"/>
      <c r="S278" s="234"/>
      <c r="T278" s="234"/>
      <c r="U278" s="234"/>
      <c r="V278" s="234"/>
      <c r="W278" s="234"/>
      <c r="X278" s="234"/>
      <c r="Y278" s="234"/>
      <c r="Z278" s="214"/>
      <c r="AA278" s="214"/>
      <c r="AB278" s="214"/>
      <c r="AC278" s="214"/>
      <c r="AD278" s="214"/>
      <c r="AE278" s="214"/>
      <c r="AF278" s="214"/>
      <c r="AG278" s="214" t="s">
        <v>124</v>
      </c>
      <c r="AH278" s="214">
        <v>0</v>
      </c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>
      <c r="A279" s="3"/>
      <c r="B279" s="4"/>
      <c r="C279" s="258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AE279">
        <v>15</v>
      </c>
      <c r="AF279">
        <v>21</v>
      </c>
      <c r="AG279" t="s">
        <v>99</v>
      </c>
    </row>
    <row r="280" spans="1:60">
      <c r="A280" s="217"/>
      <c r="B280" s="218" t="s">
        <v>31</v>
      </c>
      <c r="C280" s="259"/>
      <c r="D280" s="219"/>
      <c r="E280" s="220"/>
      <c r="F280" s="220"/>
      <c r="G280" s="244">
        <f>G8+G72+G85+G98+G102+G106+G134+G160+G273</f>
        <v>0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AE280">
        <f>SUMIF(L7:L278,AE279,G7:G278)</f>
        <v>0</v>
      </c>
      <c r="AF280">
        <f>SUMIF(L7:L278,AF279,G7:G278)</f>
        <v>0</v>
      </c>
      <c r="AG280" t="s">
        <v>360</v>
      </c>
    </row>
    <row r="281" spans="1:60">
      <c r="A281" s="3"/>
      <c r="B281" s="4"/>
      <c r="C281" s="258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60">
      <c r="A282" s="3"/>
      <c r="B282" s="4"/>
      <c r="C282" s="258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60">
      <c r="A283" s="221" t="s">
        <v>361</v>
      </c>
      <c r="B283" s="221"/>
      <c r="C283" s="260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60">
      <c r="A284" s="222"/>
      <c r="B284" s="223"/>
      <c r="C284" s="261"/>
      <c r="D284" s="223"/>
      <c r="E284" s="223"/>
      <c r="F284" s="223"/>
      <c r="G284" s="22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AG284" t="s">
        <v>362</v>
      </c>
    </row>
    <row r="285" spans="1:60">
      <c r="A285" s="225"/>
      <c r="B285" s="226"/>
      <c r="C285" s="262"/>
      <c r="D285" s="226"/>
      <c r="E285" s="226"/>
      <c r="F285" s="226"/>
      <c r="G285" s="22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60">
      <c r="A286" s="225"/>
      <c r="B286" s="226"/>
      <c r="C286" s="262"/>
      <c r="D286" s="226"/>
      <c r="E286" s="226"/>
      <c r="F286" s="226"/>
      <c r="G286" s="22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60">
      <c r="A287" s="225"/>
      <c r="B287" s="226"/>
      <c r="C287" s="262"/>
      <c r="D287" s="226"/>
      <c r="E287" s="226"/>
      <c r="F287" s="226"/>
      <c r="G287" s="227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60">
      <c r="A288" s="228"/>
      <c r="B288" s="229"/>
      <c r="C288" s="263"/>
      <c r="D288" s="229"/>
      <c r="E288" s="229"/>
      <c r="F288" s="229"/>
      <c r="G288" s="230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33">
      <c r="A289" s="3"/>
      <c r="B289" s="4"/>
      <c r="C289" s="258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33">
      <c r="C290" s="264"/>
      <c r="D290" s="10"/>
      <c r="AG290" t="s">
        <v>363</v>
      </c>
    </row>
    <row r="291" spans="1:33">
      <c r="D291" s="10"/>
    </row>
    <row r="292" spans="1:33">
      <c r="D292" s="10"/>
    </row>
    <row r="293" spans="1:33">
      <c r="D293" s="10"/>
    </row>
    <row r="294" spans="1:33">
      <c r="D294" s="10"/>
    </row>
    <row r="295" spans="1:33">
      <c r="D295" s="10"/>
    </row>
    <row r="296" spans="1:33">
      <c r="D296" s="10"/>
    </row>
    <row r="297" spans="1:33">
      <c r="D297" s="10"/>
    </row>
    <row r="298" spans="1:33">
      <c r="D298" s="10"/>
    </row>
    <row r="299" spans="1:33">
      <c r="D299" s="10"/>
    </row>
    <row r="300" spans="1:33">
      <c r="D300" s="10"/>
    </row>
    <row r="301" spans="1:33">
      <c r="D301" s="10"/>
    </row>
    <row r="302" spans="1:33">
      <c r="D302" s="10"/>
    </row>
    <row r="303" spans="1:33">
      <c r="D303" s="10"/>
    </row>
    <row r="304" spans="1:33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15">
    <mergeCell ref="C249:G249"/>
    <mergeCell ref="C253:G253"/>
    <mergeCell ref="C259:G259"/>
    <mergeCell ref="C263:G263"/>
    <mergeCell ref="C275:G275"/>
    <mergeCell ref="A1:G1"/>
    <mergeCell ref="C2:G2"/>
    <mergeCell ref="C3:G3"/>
    <mergeCell ref="C4:G4"/>
    <mergeCell ref="A283:C283"/>
    <mergeCell ref="A284:G288"/>
    <mergeCell ref="C162:G162"/>
    <mergeCell ref="C168:G168"/>
    <mergeCell ref="C185:G185"/>
    <mergeCell ref="C245:G245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2024-10-22T13:35:06Z</dcterms:modified>
</cp:coreProperties>
</file>