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Objednávky a zakázky\E-ZAK zakázky\Výzva - rekonstrukce veřejných WC\"/>
    </mc:Choice>
  </mc:AlternateContent>
  <xr:revisionPtr revIDLastSave="0" documentId="13_ncr:1_{78C04C2C-03D5-4C70-BDD2-7B56531CF7F1}" xr6:coauthVersionLast="47" xr6:coauthVersionMax="47" xr10:uidLastSave="{00000000-0000-0000-0000-000000000000}"/>
  <bookViews>
    <workbookView xWindow="-120" yWindow="-120" windowWidth="29040" windowHeight="15840" autoFilterDateGrouping="0" xr2:uid="{00000000-000D-0000-FFFF-FFFF00000000}"/>
  </bookViews>
  <sheets>
    <sheet name="Zelená šrafa - buňky k vyplně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1" l="1"/>
  <c r="J105" i="1"/>
  <c r="J104" i="1"/>
  <c r="J103" i="1"/>
  <c r="J102" i="1" l="1"/>
  <c r="I101" i="1" s="1"/>
  <c r="H55" i="1"/>
  <c r="J83" i="1"/>
  <c r="J50" i="1"/>
  <c r="J48" i="1"/>
  <c r="J46" i="1"/>
  <c r="H44" i="1"/>
  <c r="J44" i="1" s="1"/>
  <c r="J43" i="1"/>
  <c r="J42" i="1" l="1"/>
  <c r="I41" i="1" s="1"/>
  <c r="H88" i="1"/>
  <c r="H92" i="1" l="1"/>
  <c r="H90" i="1"/>
  <c r="J90" i="1" l="1"/>
  <c r="J88" i="1"/>
  <c r="J62" i="1"/>
  <c r="J63" i="1"/>
  <c r="J61" i="1"/>
  <c r="J60" i="1"/>
  <c r="J59" i="1"/>
  <c r="J79" i="1"/>
  <c r="J78" i="1"/>
  <c r="J77" i="1"/>
  <c r="J74" i="1"/>
  <c r="J75" i="1"/>
  <c r="J68" i="1"/>
  <c r="J73" i="1"/>
  <c r="J76" i="1"/>
  <c r="J72" i="1"/>
  <c r="J71" i="1"/>
  <c r="J70" i="1"/>
  <c r="J67" i="1"/>
  <c r="J66" i="1"/>
  <c r="J65" i="1"/>
  <c r="J55" i="1"/>
  <c r="J57" i="1"/>
  <c r="J81" i="1"/>
  <c r="J80" i="1"/>
  <c r="J69" i="1"/>
  <c r="J64" i="1"/>
  <c r="J96" i="1"/>
  <c r="J94" i="1"/>
  <c r="J92" i="1"/>
  <c r="J86" i="1"/>
  <c r="J85" i="1"/>
  <c r="H98" i="1"/>
  <c r="J98" i="1" s="1"/>
  <c r="H95" i="1"/>
  <c r="J95" i="1" s="1"/>
  <c r="H93" i="1"/>
  <c r="J93" i="1" s="1"/>
  <c r="J87" i="1" l="1"/>
  <c r="J82" i="1"/>
  <c r="J58" i="1"/>
  <c r="H99" i="1"/>
  <c r="J54" i="1"/>
  <c r="J53" i="1" s="1"/>
  <c r="J99" i="1" l="1"/>
  <c r="J97" i="1" s="1"/>
  <c r="I52" i="1" s="1"/>
  <c r="H107" i="1" l="1"/>
  <c r="H17" i="1" s="1"/>
  <c r="H21" i="1" s="1"/>
</calcChain>
</file>

<file path=xl/sharedStrings.xml><?xml version="1.0" encoding="utf-8"?>
<sst xmlns="http://schemas.openxmlformats.org/spreadsheetml/2006/main" count="310" uniqueCount="153">
  <si>
    <t>ČP</t>
  </si>
  <si>
    <t>TV</t>
  </si>
  <si>
    <t>Typ položky</t>
  </si>
  <si>
    <t>Kód položky</t>
  </si>
  <si>
    <t>Popis</t>
  </si>
  <si>
    <t>MJ</t>
  </si>
  <si>
    <t>Množství</t>
  </si>
  <si>
    <t>J. cena indexovaná</t>
  </si>
  <si>
    <t>Celková cena</t>
  </si>
  <si>
    <t>D</t>
  </si>
  <si>
    <t>HSV</t>
  </si>
  <si>
    <t>Práce a dodávky HSV</t>
  </si>
  <si>
    <t>K</t>
  </si>
  <si>
    <t>m2</t>
  </si>
  <si>
    <t>t</t>
  </si>
  <si>
    <t>soub</t>
  </si>
  <si>
    <t>m</t>
  </si>
  <si>
    <t>kus</t>
  </si>
  <si>
    <t>997</t>
  </si>
  <si>
    <t>Přesun sutě</t>
  </si>
  <si>
    <t>997013111</t>
  </si>
  <si>
    <t>Vnitrostaveništní doprava suti a vybouraných hmot pro budovy v do 6 m s použitím mechanizace</t>
  </si>
  <si>
    <t>Práce a dodávky PSV</t>
  </si>
  <si>
    <t>PSV</t>
  </si>
  <si>
    <t>711</t>
  </si>
  <si>
    <t>Izolace proti vodě, vlhkosti a plynum</t>
  </si>
  <si>
    <t>711111001</t>
  </si>
  <si>
    <t>Izolace proti vlhkosti na svislé ploše za studena těsnicí hmotou dvousložkovou na bázi polymery modifikované živičné emulze</t>
  </si>
  <si>
    <t>711113125</t>
  </si>
  <si>
    <t>998711101</t>
  </si>
  <si>
    <t>Zdravotechnika - zařizovací předměty</t>
  </si>
  <si>
    <t>725</t>
  </si>
  <si>
    <t>725212213</t>
  </si>
  <si>
    <t>725291211</t>
  </si>
  <si>
    <t>725980123</t>
  </si>
  <si>
    <t>Dvířka 30/30</t>
  </si>
  <si>
    <t>998725101</t>
  </si>
  <si>
    <t>766</t>
  </si>
  <si>
    <t>Konstrukce truhlářské</t>
  </si>
  <si>
    <t>766231113</t>
  </si>
  <si>
    <t>998766101</t>
  </si>
  <si>
    <t>781</t>
  </si>
  <si>
    <t>Dokončovací práce - obklady keramické</t>
  </si>
  <si>
    <t>781474115</t>
  </si>
  <si>
    <t>Montáž obkladů vnitřních keramických hladkých do 25 ks/m2 lepených flexibilním lepidlem</t>
  </si>
  <si>
    <t>781477114</t>
  </si>
  <si>
    <t>Příplatek k montáži obkladů vnitřních keramických hladkých za spárování tmelem dvousložkovým</t>
  </si>
  <si>
    <t>781494111</t>
  </si>
  <si>
    <t>781121011</t>
  </si>
  <si>
    <t>Nátěr penetrační na stěnu</t>
  </si>
  <si>
    <t>998781101</t>
  </si>
  <si>
    <t>Přesun hmot tonážní pro obklady keramické v objektech v do 6 m</t>
  </si>
  <si>
    <t>783</t>
  </si>
  <si>
    <t>Dokončovací práce - malby a tapety</t>
  </si>
  <si>
    <t>784181101</t>
  </si>
  <si>
    <t>Základní akrylátová jednonásobná penetrace podkladu v místnostech výšky do 3,80m</t>
  </si>
  <si>
    <t>784221101</t>
  </si>
  <si>
    <t>725244104.SSW</t>
  </si>
  <si>
    <t>W, koupelna</t>
  </si>
  <si>
    <t>%</t>
  </si>
  <si>
    <t>725119306</t>
  </si>
  <si>
    <t xml:space="preserve">Výměna sedátka </t>
  </si>
  <si>
    <t>725114962</t>
  </si>
  <si>
    <t>Montáž předstěnových systémů do sádrokartonu</t>
  </si>
  <si>
    <t>725119402</t>
  </si>
  <si>
    <t>Montáž autom. splachovač</t>
  </si>
  <si>
    <t>725119448</t>
  </si>
  <si>
    <t>725800995</t>
  </si>
  <si>
    <t>Montáž - sifonu</t>
  </si>
  <si>
    <t>Montáž - baterie</t>
  </si>
  <si>
    <t>Montáž pisoárových stání</t>
  </si>
  <si>
    <t>725139101</t>
  </si>
  <si>
    <t>Montáž sprchových mís a vaniček</t>
  </si>
  <si>
    <t>725249102</t>
  </si>
  <si>
    <t>725249122</t>
  </si>
  <si>
    <t>Montáž sprchový sloup</t>
  </si>
  <si>
    <t>Montáž radiáror žebřík</t>
  </si>
  <si>
    <t xml:space="preserve">Přesun hmot procentní pro zařizovací předměty </t>
  </si>
  <si>
    <t>725249144</t>
  </si>
  <si>
    <t xml:space="preserve">Demontáž klozetu závěsného </t>
  </si>
  <si>
    <t>Demontáž pisoár</t>
  </si>
  <si>
    <t>Demontáž sprch. kout</t>
  </si>
  <si>
    <t>Demontáž předs. systemu</t>
  </si>
  <si>
    <t>Demontáž umyvadlo</t>
  </si>
  <si>
    <t>Montáž klozetu závěsného</t>
  </si>
  <si>
    <t xml:space="preserve">Mont. doplňky zařízení koupelen a záchodů </t>
  </si>
  <si>
    <t xml:space="preserve">Montáž umyvadla bez výtokových armatur </t>
  </si>
  <si>
    <t xml:space="preserve">Mont. dveře sprchové </t>
  </si>
  <si>
    <t>Montáž sanitární příčka</t>
  </si>
  <si>
    <t>Přesun hmot procentní pro konstrukce truhlářské v objektech v do 6 m</t>
  </si>
  <si>
    <t>stávajicí</t>
  </si>
  <si>
    <t>Úprava povrchu broušením tl. 2 mm</t>
  </si>
  <si>
    <t>919732111</t>
  </si>
  <si>
    <t>po odsekání obkladu</t>
  </si>
  <si>
    <t>Odsekání obkladů vnitřních</t>
  </si>
  <si>
    <t>781900010</t>
  </si>
  <si>
    <t xml:space="preserve">Dvojnásobné bílé malby </t>
  </si>
  <si>
    <t>997013501</t>
  </si>
  <si>
    <t>Odvoz suti a vybouraných hmot na skládku nebo meziskládku se složením, na vzdálenost do 1 km</t>
  </si>
  <si>
    <t>BOURACI PRÁCE</t>
  </si>
  <si>
    <t>997013509</t>
  </si>
  <si>
    <t>Odvoz suti a vybouraných hmot na skládku nebo meziskládku se složením, na vzdálenost Příplatek k ceně za každý další i započatý 1 km přes 1 km, t.j. 10km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</si>
  <si>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</si>
  <si>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</si>
  <si>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997013811</t>
  </si>
  <si>
    <t>Poplatek za uložení stavebního odpadu na skládce (skládkovné) dřevěného zatříděného do Katalogu odpadů pod kódem 17 02 01</t>
  </si>
  <si>
    <t>Demontáž sanitární příčka</t>
  </si>
  <si>
    <t>725119301</t>
  </si>
  <si>
    <t>725119302</t>
  </si>
  <si>
    <t>725119303</t>
  </si>
  <si>
    <t>725119304</t>
  </si>
  <si>
    <t>725119305</t>
  </si>
  <si>
    <t>Provedení izolace proti zemní vlhkosti svislé za studena nátěrem penetračním</t>
  </si>
  <si>
    <t xml:space="preserve">Přesun hmot procentní pro izolace proti vodě, vlhkosti a plynům </t>
  </si>
  <si>
    <t>Profily rohové lepené flexibilním lepidlem</t>
  </si>
  <si>
    <t xml:space="preserve"> stropy  </t>
  </si>
  <si>
    <t>VRN</t>
  </si>
  <si>
    <t>Vedlejší rozpočtové náklady</t>
  </si>
  <si>
    <t>VRN 1</t>
  </si>
  <si>
    <t>Příprava staveniště</t>
  </si>
  <si>
    <t>Doprava</t>
  </si>
  <si>
    <t>kpl.</t>
  </si>
  <si>
    <t>R</t>
  </si>
  <si>
    <t>Zařízení staveniště</t>
  </si>
  <si>
    <t>Zrušení zařízení staveniště)</t>
  </si>
  <si>
    <t>Stavba:</t>
  </si>
  <si>
    <t>Místo:</t>
  </si>
  <si>
    <t>Zadavatel:</t>
  </si>
  <si>
    <t>PSV - Práce a dodávky PSV</t>
  </si>
  <si>
    <t>VRN - Vedlejší rozpočtové náklady</t>
  </si>
  <si>
    <t>Položkový soupis stavebních prací, dodávek a služeb</t>
  </si>
  <si>
    <t>Rekapitulace stavby</t>
  </si>
  <si>
    <t>Zámek Děčín, příspěvková organizace</t>
  </si>
  <si>
    <t>IČO:</t>
  </si>
  <si>
    <t>00078867</t>
  </si>
  <si>
    <t>DIČ:</t>
  </si>
  <si>
    <t>CZ00078867</t>
  </si>
  <si>
    <t>Uchazeč:</t>
  </si>
  <si>
    <t>Cena celkem bez DPH</t>
  </si>
  <si>
    <t>Kč</t>
  </si>
  <si>
    <t>Cena celkem včetně DPH</t>
  </si>
  <si>
    <t>Členění soupisu prací</t>
  </si>
  <si>
    <t>997 - Přesun sutě</t>
  </si>
  <si>
    <t>711 - Izolace proti vodě, vlhkosti a plynum</t>
  </si>
  <si>
    <t>725 - Zdravotechnika - zařizovací předměty</t>
  </si>
  <si>
    <t>766 - Konstrukce truhlářské</t>
  </si>
  <si>
    <t>781 - Dokončovací práce - obklady keramické</t>
  </si>
  <si>
    <t>783 - Dokončovací práce - malby a tapety</t>
  </si>
  <si>
    <t>HSV - Práce a dodávky</t>
  </si>
  <si>
    <t>CELKEM KČ BEZ DPH</t>
  </si>
  <si>
    <t>Rekonstrukce interiéru veřejných WC</t>
  </si>
  <si>
    <t>DPH v zákonné výši</t>
  </si>
  <si>
    <t>Dlouhá jízda č. p. 1254, p. č. 2354/1, k. ú. Děčín, obec Děčín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</si>
</sst>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#,##0;"/>
    <numFmt numFmtId="165" formatCode="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u/>
      <sz val="11"/>
      <color theme="10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4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5" tint="-0.249977111117893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C893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 style="thin">
        <color rgb="FFA9A9A9"/>
      </top>
      <bottom/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A9A9A9"/>
      </left>
      <right/>
      <top style="medium">
        <color indexed="64"/>
      </top>
      <bottom style="thin">
        <color rgb="FFA9A9A9"/>
      </bottom>
      <diagonal/>
    </border>
    <border>
      <left style="medium">
        <color theme="1"/>
      </left>
      <right style="thin">
        <color rgb="FF957E34"/>
      </right>
      <top style="medium">
        <color theme="1"/>
      </top>
      <bottom style="medium">
        <color theme="1"/>
      </bottom>
      <diagonal/>
    </border>
    <border>
      <left style="thin">
        <color rgb="FF957E34"/>
      </left>
      <right style="thin">
        <color rgb="FF957E34"/>
      </right>
      <top style="medium">
        <color theme="1"/>
      </top>
      <bottom style="medium">
        <color theme="1"/>
      </bottom>
      <diagonal/>
    </border>
    <border>
      <left style="thin">
        <color rgb="FF957E3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A9A9A9"/>
      </left>
      <right style="thin">
        <color rgb="FFA9A9A9"/>
      </right>
      <top style="medium">
        <color theme="1"/>
      </top>
      <bottom style="thin">
        <color rgb="FFA9A9A9"/>
      </bottom>
      <diagonal/>
    </border>
    <border>
      <left style="thin">
        <color rgb="FFA9A9A9"/>
      </left>
      <right/>
      <top style="medium">
        <color theme="1"/>
      </top>
      <bottom style="thin">
        <color rgb="FFA9A9A9"/>
      </bottom>
      <diagonal/>
    </border>
    <border>
      <left style="medium">
        <color theme="1"/>
      </left>
      <right style="thin">
        <color rgb="FFA9A9A9"/>
      </right>
      <top style="medium">
        <color theme="1"/>
      </top>
      <bottom style="thin">
        <color rgb="FFA9A9A9"/>
      </bottom>
      <diagonal/>
    </border>
    <border>
      <left/>
      <right style="medium">
        <color theme="1"/>
      </right>
      <top style="medium">
        <color theme="1"/>
      </top>
      <bottom style="thin">
        <color rgb="FFA9A9A9"/>
      </bottom>
      <diagonal/>
    </border>
    <border>
      <left style="medium">
        <color theme="1"/>
      </left>
      <right/>
      <top/>
      <bottom/>
      <diagonal/>
    </border>
    <border>
      <left style="thin">
        <color rgb="FFA9A9A9"/>
      </left>
      <right style="medium">
        <color theme="1"/>
      </right>
      <top style="thin">
        <color rgb="FFA9A9A9"/>
      </top>
      <bottom style="thin">
        <color rgb="FFA9A9A9"/>
      </bottom>
      <diagonal/>
    </border>
    <border>
      <left style="medium">
        <color theme="1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theme="1"/>
      </left>
      <right/>
      <top style="thin">
        <color rgb="FFA9A9A9"/>
      </top>
      <bottom style="thin">
        <color rgb="FFA9A9A9"/>
      </bottom>
      <diagonal/>
    </border>
    <border>
      <left/>
      <right style="medium">
        <color theme="1"/>
      </right>
      <top style="thin">
        <color rgb="FFA9A9A9"/>
      </top>
      <bottom style="thin">
        <color rgb="FFA9A9A9"/>
      </bottom>
      <diagonal/>
    </border>
    <border>
      <left style="medium">
        <color theme="1"/>
      </left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rgb="FFA9A9A9"/>
      </right>
      <top style="medium">
        <color indexed="64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medium">
        <color indexed="64"/>
      </top>
      <bottom style="thin">
        <color rgb="FFA9A9A9"/>
      </bottom>
      <diagonal/>
    </border>
    <border>
      <left/>
      <right style="medium">
        <color indexed="64"/>
      </right>
      <top style="medium">
        <color indexed="64"/>
      </top>
      <bottom style="thin">
        <color rgb="FFA9A9A9"/>
      </bottom>
      <diagonal/>
    </border>
    <border>
      <left style="thin">
        <color rgb="FFA9A9A9"/>
      </left>
      <right style="medium">
        <color indexed="64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thin">
        <color rgb="FFA9A9A9"/>
      </right>
      <top/>
      <bottom/>
      <diagonal/>
    </border>
    <border>
      <left style="medium">
        <color indexed="64"/>
      </left>
      <right style="thin">
        <color rgb="FFA9A9A9"/>
      </right>
      <top style="thin">
        <color rgb="FFA9A9A9"/>
      </top>
      <bottom style="medium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medium">
        <color indexed="64"/>
      </bottom>
      <diagonal/>
    </border>
    <border>
      <left style="thin">
        <color rgb="FFA9A9A9"/>
      </left>
      <right style="medium">
        <color indexed="64"/>
      </right>
      <top style="thin">
        <color rgb="FFA9A9A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A9A9A9"/>
      </left>
      <right style="medium">
        <color indexed="64"/>
      </right>
      <top style="medium">
        <color indexed="64"/>
      </top>
      <bottom style="thin">
        <color rgb="FFA9A9A9"/>
      </bottom>
      <diagonal/>
    </border>
    <border>
      <left style="thin">
        <color rgb="FFA9A9A9"/>
      </left>
      <right style="medium">
        <color indexed="64"/>
      </right>
      <top/>
      <bottom style="thin">
        <color rgb="FFA9A9A9"/>
      </bottom>
      <diagonal/>
    </border>
    <border>
      <left style="medium">
        <color indexed="64"/>
      </left>
      <right style="thin">
        <color rgb="FFA9A9A9"/>
      </right>
      <top/>
      <bottom style="thin">
        <color rgb="FFA9A9A9"/>
      </bottom>
      <diagonal/>
    </border>
    <border>
      <left/>
      <right style="medium">
        <color indexed="64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 style="medium">
        <color indexed="64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medium">
        <color indexed="64"/>
      </right>
      <top style="thin">
        <color rgb="FFA9A9A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887081514938816E-2"/>
      </right>
      <top style="thin">
        <color theme="2" tint="-9.9887081514938816E-2"/>
      </top>
      <bottom/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887081514938816E-2"/>
      </top>
      <bottom/>
      <diagonal/>
    </border>
    <border>
      <left/>
      <right style="medium">
        <color indexed="64"/>
      </right>
      <top style="thin">
        <color rgb="FFA9A9A9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6">
    <xf numFmtId="0" fontId="0" fillId="0" borderId="0" xfId="0"/>
    <xf numFmtId="0" fontId="21" fillId="0" borderId="1" xfId="1" applyFont="1" applyFill="1" applyBorder="1" applyAlignment="1" applyProtection="1">
      <alignment vertical="center" wrapText="1"/>
    </xf>
    <xf numFmtId="2" fontId="16" fillId="0" borderId="1" xfId="0" applyNumberFormat="1" applyFont="1" applyBorder="1" applyAlignment="1" applyProtection="1">
      <alignment horizontal="right" vertical="center"/>
      <protection locked="0"/>
    </xf>
    <xf numFmtId="0" fontId="21" fillId="0" borderId="34" xfId="1" applyFont="1" applyFill="1" applyBorder="1" applyAlignment="1" applyProtection="1">
      <alignment vertical="center" wrapText="1"/>
    </xf>
    <xf numFmtId="2" fontId="16" fillId="0" borderId="43" xfId="0" applyNumberFormat="1" applyFont="1" applyBorder="1" applyAlignment="1" applyProtection="1">
      <alignment horizontal="right" vertical="center"/>
      <protection locked="0"/>
    </xf>
    <xf numFmtId="2" fontId="16" fillId="0" borderId="34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7" xfId="0" applyFont="1" applyBorder="1"/>
    <xf numFmtId="0" fontId="0" fillId="0" borderId="18" xfId="0" applyBorder="1"/>
    <xf numFmtId="0" fontId="0" fillId="0" borderId="7" xfId="0" applyBorder="1"/>
    <xf numFmtId="0" fontId="14" fillId="0" borderId="0" xfId="0" applyFont="1"/>
    <xf numFmtId="0" fontId="10" fillId="0" borderId="0" xfId="0" applyFont="1"/>
    <xf numFmtId="0" fontId="0" fillId="0" borderId="8" xfId="0" applyBorder="1"/>
    <xf numFmtId="0" fontId="10" fillId="0" borderId="8" xfId="0" applyFont="1" applyBorder="1"/>
    <xf numFmtId="49" fontId="10" fillId="0" borderId="0" xfId="0" applyNumberFormat="1" applyFont="1"/>
    <xf numFmtId="0" fontId="14" fillId="0" borderId="8" xfId="0" applyFont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14" fillId="0" borderId="9" xfId="0" applyFont="1" applyBorder="1"/>
    <xf numFmtId="0" fontId="0" fillId="0" borderId="10" xfId="0" applyBorder="1"/>
    <xf numFmtId="0" fontId="10" fillId="0" borderId="10" xfId="0" applyFont="1" applyBorder="1"/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0" fillId="0" borderId="11" xfId="0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7" xfId="2" applyFont="1" applyBorder="1"/>
    <xf numFmtId="0" fontId="1" fillId="0" borderId="0" xfId="2"/>
    <xf numFmtId="0" fontId="11" fillId="0" borderId="0" xfId="2" applyFont="1"/>
    <xf numFmtId="0" fontId="1" fillId="0" borderId="8" xfId="2" applyBorder="1"/>
    <xf numFmtId="0" fontId="14" fillId="0" borderId="0" xfId="2" applyFont="1"/>
    <xf numFmtId="0" fontId="12" fillId="0" borderId="0" xfId="2" applyFont="1"/>
    <xf numFmtId="0" fontId="10" fillId="0" borderId="0" xfId="2" applyFont="1" applyAlignment="1">
      <alignment horizontal="left" indent="2"/>
    </xf>
    <xf numFmtId="0" fontId="12" fillId="0" borderId="9" xfId="2" applyFont="1" applyBorder="1"/>
    <xf numFmtId="0" fontId="1" fillId="0" borderId="10" xfId="2" applyBorder="1"/>
    <xf numFmtId="0" fontId="11" fillId="0" borderId="10" xfId="2" applyFont="1" applyBorder="1"/>
    <xf numFmtId="0" fontId="1" fillId="0" borderId="11" xfId="2" applyBorder="1"/>
    <xf numFmtId="49" fontId="2" fillId="0" borderId="0" xfId="0" applyNumberFormat="1" applyFont="1" applyAlignment="1">
      <alignment horizontal="center" vertical="center" wrapText="1" shrinkToFit="1" readingOrder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readingOrder="1"/>
    </xf>
    <xf numFmtId="164" fontId="18" fillId="5" borderId="25" xfId="0" applyNumberFormat="1" applyFont="1" applyFill="1" applyBorder="1" applyAlignment="1">
      <alignment horizontal="right" vertical="center" readingOrder="1"/>
    </xf>
    <xf numFmtId="49" fontId="18" fillId="5" borderId="23" xfId="0" applyNumberFormat="1" applyFont="1" applyFill="1" applyBorder="1" applyAlignment="1">
      <alignment horizontal="center" vertical="center" readingOrder="1"/>
    </xf>
    <xf numFmtId="49" fontId="18" fillId="5" borderId="23" xfId="0" applyNumberFormat="1" applyFont="1" applyFill="1" applyBorder="1" applyAlignment="1">
      <alignment horizontal="left" vertical="center" readingOrder="1"/>
    </xf>
    <xf numFmtId="49" fontId="18" fillId="5" borderId="23" xfId="0" applyNumberFormat="1" applyFont="1" applyFill="1" applyBorder="1" applyAlignment="1">
      <alignment horizontal="left" vertical="center" wrapText="1" shrinkToFit="1" readingOrder="1"/>
    </xf>
    <xf numFmtId="165" fontId="19" fillId="5" borderId="23" xfId="0" applyNumberFormat="1" applyFont="1" applyFill="1" applyBorder="1" applyAlignment="1">
      <alignment horizontal="right" vertical="center" readingOrder="1"/>
    </xf>
    <xf numFmtId="0" fontId="10" fillId="0" borderId="27" xfId="0" applyFont="1" applyBorder="1"/>
    <xf numFmtId="49" fontId="18" fillId="3" borderId="1" xfId="0" applyNumberFormat="1" applyFont="1" applyFill="1" applyBorder="1" applyAlignment="1">
      <alignment horizontal="left" vertical="center" readingOrder="1"/>
    </xf>
    <xf numFmtId="49" fontId="18" fillId="3" borderId="1" xfId="0" applyNumberFormat="1" applyFont="1" applyFill="1" applyBorder="1" applyAlignment="1">
      <alignment horizontal="left" vertical="center" wrapText="1" shrinkToFit="1" readingOrder="1"/>
    </xf>
    <xf numFmtId="165" fontId="19" fillId="3" borderId="1" xfId="0" applyNumberFormat="1" applyFont="1" applyFill="1" applyBorder="1" applyAlignment="1">
      <alignment horizontal="right" vertical="center" readingOrder="1"/>
    </xf>
    <xf numFmtId="4" fontId="18" fillId="3" borderId="1" xfId="0" applyNumberFormat="1" applyFont="1" applyFill="1" applyBorder="1" applyAlignment="1">
      <alignment horizontal="right" vertical="center" readingOrder="1"/>
    </xf>
    <xf numFmtId="4" fontId="18" fillId="3" borderId="28" xfId="0" applyNumberFormat="1" applyFont="1" applyFill="1" applyBorder="1" applyAlignment="1">
      <alignment horizontal="right" vertical="center" readingOrder="1"/>
    </xf>
    <xf numFmtId="3" fontId="16" fillId="0" borderId="29" xfId="0" applyNumberFormat="1" applyFont="1" applyBorder="1" applyAlignment="1">
      <alignment horizontal="right" vertical="center" readingOrder="1"/>
    </xf>
    <xf numFmtId="49" fontId="16" fillId="2" borderId="1" xfId="0" applyNumberFormat="1" applyFont="1" applyFill="1" applyBorder="1" applyAlignment="1">
      <alignment horizontal="center" vertical="center" readingOrder="1"/>
    </xf>
    <xf numFmtId="49" fontId="16" fillId="2" borderId="1" xfId="0" applyNumberFormat="1" applyFont="1" applyFill="1" applyBorder="1" applyAlignment="1">
      <alignment horizontal="left" vertical="center" readingOrder="1"/>
    </xf>
    <xf numFmtId="49" fontId="17" fillId="2" borderId="1" xfId="0" applyNumberFormat="1" applyFont="1" applyFill="1" applyBorder="1" applyAlignment="1">
      <alignment horizontal="left" vertical="center" readingOrder="1"/>
    </xf>
    <xf numFmtId="49" fontId="16" fillId="0" borderId="1" xfId="0" applyNumberFormat="1" applyFont="1" applyBorder="1" applyAlignment="1">
      <alignment horizontal="left" vertical="center" wrapText="1" shrinkToFit="1" readingOrder="1"/>
    </xf>
    <xf numFmtId="49" fontId="16" fillId="0" borderId="1" xfId="0" applyNumberFormat="1" applyFont="1" applyBorder="1" applyAlignment="1">
      <alignment horizontal="left" vertical="center" readingOrder="1"/>
    </xf>
    <xf numFmtId="165" fontId="17" fillId="0" borderId="1" xfId="0" applyNumberFormat="1" applyFont="1" applyBorder="1" applyAlignment="1">
      <alignment horizontal="right" vertical="center" readingOrder="1"/>
    </xf>
    <xf numFmtId="4" fontId="16" fillId="0" borderId="28" xfId="0" applyNumberFormat="1" applyFont="1" applyBorder="1" applyAlignment="1">
      <alignment horizontal="right" vertical="center" readingOrder="1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65" fontId="17" fillId="0" borderId="1" xfId="0" applyNumberFormat="1" applyFont="1" applyBorder="1" applyAlignment="1">
      <alignment vertical="center"/>
    </xf>
    <xf numFmtId="3" fontId="16" fillId="0" borderId="30" xfId="0" applyNumberFormat="1" applyFont="1" applyBorder="1" applyAlignment="1">
      <alignment horizontal="right" vertical="center" readingOrder="1"/>
    </xf>
    <xf numFmtId="49" fontId="16" fillId="0" borderId="6" xfId="0" applyNumberFormat="1" applyFont="1" applyBorder="1" applyAlignment="1">
      <alignment horizontal="center" vertical="center" readingOrder="1"/>
    </xf>
    <xf numFmtId="49" fontId="16" fillId="0" borderId="6" xfId="0" applyNumberFormat="1" applyFont="1" applyBorder="1" applyAlignment="1">
      <alignment horizontal="left" vertical="center" readingOrder="1"/>
    </xf>
    <xf numFmtId="0" fontId="20" fillId="0" borderId="3" xfId="0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Border="1" applyAlignment="1">
      <alignment vertical="center"/>
    </xf>
    <xf numFmtId="4" fontId="16" fillId="0" borderId="31" xfId="0" applyNumberFormat="1" applyFont="1" applyBorder="1" applyAlignment="1">
      <alignment horizontal="right" vertical="center" readingOrder="1"/>
    </xf>
    <xf numFmtId="3" fontId="16" fillId="0" borderId="32" xfId="0" applyNumberFormat="1" applyFont="1" applyBorder="1" applyAlignment="1">
      <alignment horizontal="right" vertical="center" readingOrder="1"/>
    </xf>
    <xf numFmtId="49" fontId="16" fillId="0" borderId="5" xfId="0" applyNumberFormat="1" applyFont="1" applyBorder="1" applyAlignment="1">
      <alignment horizontal="center" vertical="center" readingOrder="1"/>
    </xf>
    <xf numFmtId="49" fontId="16" fillId="0" borderId="5" xfId="0" applyNumberFormat="1" applyFont="1" applyBorder="1" applyAlignment="1">
      <alignment horizontal="left" vertical="center" readingOrder="1"/>
    </xf>
    <xf numFmtId="0" fontId="20" fillId="0" borderId="3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16" fillId="0" borderId="35" xfId="0" applyNumberFormat="1" applyFont="1" applyBorder="1" applyAlignment="1">
      <alignment horizontal="right" vertical="center" readingOrder="1"/>
    </xf>
    <xf numFmtId="164" fontId="18" fillId="5" borderId="36" xfId="0" applyNumberFormat="1" applyFont="1" applyFill="1" applyBorder="1" applyAlignment="1">
      <alignment horizontal="right" vertical="center" readingOrder="1"/>
    </xf>
    <xf numFmtId="49" fontId="18" fillId="5" borderId="37" xfId="0" applyNumberFormat="1" applyFont="1" applyFill="1" applyBorder="1" applyAlignment="1">
      <alignment horizontal="center" vertical="center" readingOrder="1"/>
    </xf>
    <xf numFmtId="49" fontId="18" fillId="5" borderId="37" xfId="0" applyNumberFormat="1" applyFont="1" applyFill="1" applyBorder="1" applyAlignment="1">
      <alignment horizontal="left" vertical="center" readingOrder="1"/>
    </xf>
    <xf numFmtId="49" fontId="18" fillId="5" borderId="37" xfId="0" applyNumberFormat="1" applyFont="1" applyFill="1" applyBorder="1" applyAlignment="1">
      <alignment horizontal="left" vertical="center" wrapText="1" shrinkToFit="1" readingOrder="1"/>
    </xf>
    <xf numFmtId="165" fontId="19" fillId="5" borderId="37" xfId="0" applyNumberFormat="1" applyFont="1" applyFill="1" applyBorder="1" applyAlignment="1">
      <alignment horizontal="right" vertical="center" readingOrder="1"/>
    </xf>
    <xf numFmtId="0" fontId="10" fillId="0" borderId="7" xfId="0" applyFont="1" applyBorder="1"/>
    <xf numFmtId="4" fontId="18" fillId="3" borderId="39" xfId="0" applyNumberFormat="1" applyFont="1" applyFill="1" applyBorder="1" applyAlignment="1">
      <alignment horizontal="right" vertical="center" readingOrder="1"/>
    </xf>
    <xf numFmtId="3" fontId="16" fillId="0" borderId="40" xfId="0" applyNumberFormat="1" applyFont="1" applyBorder="1" applyAlignment="1">
      <alignment horizontal="right" vertical="center" readingOrder="1"/>
    </xf>
    <xf numFmtId="4" fontId="16" fillId="0" borderId="39" xfId="0" applyNumberFormat="1" applyFont="1" applyBorder="1" applyAlignment="1">
      <alignment horizontal="right" vertical="center" readingOrder="1"/>
    </xf>
    <xf numFmtId="0" fontId="10" fillId="0" borderId="41" xfId="0" applyFont="1" applyBorder="1"/>
    <xf numFmtId="0" fontId="10" fillId="0" borderId="1" xfId="0" applyFont="1" applyBorder="1"/>
    <xf numFmtId="49" fontId="22" fillId="2" borderId="1" xfId="0" applyNumberFormat="1" applyFont="1" applyFill="1" applyBorder="1" applyAlignment="1">
      <alignment horizontal="left" vertical="center" readingOrder="1"/>
    </xf>
    <xf numFmtId="49" fontId="23" fillId="0" borderId="1" xfId="0" applyNumberFormat="1" applyFont="1" applyBorder="1" applyAlignment="1">
      <alignment horizontal="left" vertical="center" wrapText="1" shrinkToFit="1" readingOrder="1"/>
    </xf>
    <xf numFmtId="49" fontId="23" fillId="0" borderId="1" xfId="0" applyNumberFormat="1" applyFont="1" applyBorder="1" applyAlignment="1">
      <alignment horizontal="left" vertical="center" readingOrder="1"/>
    </xf>
    <xf numFmtId="165" fontId="23" fillId="0" borderId="1" xfId="0" applyNumberFormat="1" applyFont="1" applyBorder="1" applyAlignment="1">
      <alignment horizontal="right" vertical="center" readingOrder="1"/>
    </xf>
    <xf numFmtId="4" fontId="23" fillId="0" borderId="1" xfId="0" applyNumberFormat="1" applyFont="1" applyBorder="1" applyAlignment="1">
      <alignment horizontal="right" vertical="center" readingOrder="1"/>
    </xf>
    <xf numFmtId="4" fontId="23" fillId="0" borderId="39" xfId="0" applyNumberFormat="1" applyFont="1" applyBorder="1" applyAlignment="1">
      <alignment horizontal="right" vertical="center"/>
    </xf>
    <xf numFmtId="49" fontId="18" fillId="3" borderId="4" xfId="0" applyNumberFormat="1" applyFont="1" applyFill="1" applyBorder="1" applyAlignment="1">
      <alignment horizontal="left" vertical="center" readingOrder="1"/>
    </xf>
    <xf numFmtId="49" fontId="18" fillId="3" borderId="4" xfId="0" applyNumberFormat="1" applyFont="1" applyFill="1" applyBorder="1" applyAlignment="1">
      <alignment horizontal="left" vertical="center" wrapText="1" shrinkToFit="1" readingOrder="1"/>
    </xf>
    <xf numFmtId="165" fontId="19" fillId="3" borderId="4" xfId="0" applyNumberFormat="1" applyFont="1" applyFill="1" applyBorder="1" applyAlignment="1">
      <alignment horizontal="right" vertical="center" readingOrder="1"/>
    </xf>
    <xf numFmtId="4" fontId="18" fillId="3" borderId="4" xfId="0" applyNumberFormat="1" applyFont="1" applyFill="1" applyBorder="1" applyAlignment="1">
      <alignment horizontal="right" vertical="center" readingOrder="1"/>
    </xf>
    <xf numFmtId="4" fontId="18" fillId="3" borderId="48" xfId="0" applyNumberFormat="1" applyFont="1" applyFill="1" applyBorder="1" applyAlignment="1">
      <alignment horizontal="right" vertical="center" readingOrder="1"/>
    </xf>
    <xf numFmtId="0" fontId="5" fillId="0" borderId="0" xfId="0" applyFont="1"/>
    <xf numFmtId="49" fontId="16" fillId="2" borderId="4" xfId="0" applyNumberFormat="1" applyFont="1" applyFill="1" applyBorder="1" applyAlignment="1">
      <alignment horizontal="center" vertical="center" readingOrder="1"/>
    </xf>
    <xf numFmtId="49" fontId="16" fillId="2" borderId="4" xfId="0" applyNumberFormat="1" applyFont="1" applyFill="1" applyBorder="1" applyAlignment="1">
      <alignment horizontal="left" vertical="center" readingOrder="1"/>
    </xf>
    <xf numFmtId="49" fontId="17" fillId="2" borderId="4" xfId="0" applyNumberFormat="1" applyFont="1" applyFill="1" applyBorder="1" applyAlignment="1">
      <alignment horizontal="left" vertical="center" readingOrder="1"/>
    </xf>
    <xf numFmtId="49" fontId="16" fillId="0" borderId="4" xfId="0" applyNumberFormat="1" applyFont="1" applyBorder="1" applyAlignment="1">
      <alignment horizontal="left" vertical="center" wrapText="1" shrinkToFit="1" readingOrder="1"/>
    </xf>
    <xf numFmtId="49" fontId="16" fillId="0" borderId="4" xfId="0" applyNumberFormat="1" applyFont="1" applyBorder="1" applyAlignment="1">
      <alignment horizontal="left" vertical="center" readingOrder="1"/>
    </xf>
    <xf numFmtId="165" fontId="17" fillId="0" borderId="4" xfId="0" applyNumberFormat="1" applyFont="1" applyBorder="1" applyAlignment="1">
      <alignment horizontal="right" vertical="center" readingOrder="1"/>
    </xf>
    <xf numFmtId="4" fontId="16" fillId="0" borderId="48" xfId="0" applyNumberFormat="1" applyFont="1" applyBorder="1" applyAlignment="1">
      <alignment horizontal="right" vertical="center" readingOrder="1"/>
    </xf>
    <xf numFmtId="0" fontId="10" fillId="0" borderId="40" xfId="0" applyFont="1" applyBorder="1"/>
    <xf numFmtId="49" fontId="18" fillId="0" borderId="1" xfId="0" applyNumberFormat="1" applyFont="1" applyBorder="1" applyAlignment="1">
      <alignment horizontal="left" vertical="center" readingOrder="1"/>
    </xf>
    <xf numFmtId="165" fontId="19" fillId="0" borderId="1" xfId="0" applyNumberFormat="1" applyFont="1" applyBorder="1" applyAlignment="1">
      <alignment horizontal="right" vertical="center" readingOrder="1"/>
    </xf>
    <xf numFmtId="4" fontId="18" fillId="0" borderId="1" xfId="0" applyNumberFormat="1" applyFont="1" applyBorder="1" applyAlignment="1">
      <alignment horizontal="right" vertical="center" readingOrder="1"/>
    </xf>
    <xf numFmtId="4" fontId="18" fillId="0" borderId="39" xfId="0" applyNumberFormat="1" applyFont="1" applyBorder="1" applyAlignment="1">
      <alignment horizontal="right" vertical="center" readingOrder="1"/>
    </xf>
    <xf numFmtId="3" fontId="16" fillId="0" borderId="42" xfId="0" applyNumberFormat="1" applyFont="1" applyBorder="1" applyAlignment="1">
      <alignment horizontal="right" vertical="center" readingOrder="1"/>
    </xf>
    <xf numFmtId="49" fontId="16" fillId="2" borderId="43" xfId="0" applyNumberFormat="1" applyFont="1" applyFill="1" applyBorder="1" applyAlignment="1">
      <alignment horizontal="center" vertical="center" readingOrder="1"/>
    </xf>
    <xf numFmtId="49" fontId="16" fillId="2" borderId="43" xfId="0" applyNumberFormat="1" applyFont="1" applyFill="1" applyBorder="1" applyAlignment="1">
      <alignment horizontal="left" vertical="center" readingOrder="1"/>
    </xf>
    <xf numFmtId="49" fontId="17" fillId="2" borderId="43" xfId="0" applyNumberFormat="1" applyFont="1" applyFill="1" applyBorder="1" applyAlignment="1">
      <alignment horizontal="left" vertical="center" readingOrder="1"/>
    </xf>
    <xf numFmtId="49" fontId="16" fillId="0" borderId="43" xfId="0" applyNumberFormat="1" applyFont="1" applyBorder="1" applyAlignment="1">
      <alignment horizontal="left" vertical="center" wrapText="1" shrinkToFit="1" readingOrder="1"/>
    </xf>
    <xf numFmtId="49" fontId="16" fillId="0" borderId="43" xfId="0" applyNumberFormat="1" applyFont="1" applyBorder="1" applyAlignment="1">
      <alignment horizontal="left" vertical="center" readingOrder="1"/>
    </xf>
    <xf numFmtId="4" fontId="16" fillId="0" borderId="44" xfId="0" applyNumberFormat="1" applyFont="1" applyBorder="1" applyAlignment="1">
      <alignment horizontal="right" vertical="center" readingOrder="1"/>
    </xf>
    <xf numFmtId="0" fontId="10" fillId="0" borderId="45" xfId="0" applyFont="1" applyBorder="1"/>
    <xf numFmtId="0" fontId="10" fillId="0" borderId="46" xfId="0" applyFont="1" applyBorder="1"/>
    <xf numFmtId="49" fontId="18" fillId="3" borderId="37" xfId="0" applyNumberFormat="1" applyFont="1" applyFill="1" applyBorder="1" applyAlignment="1">
      <alignment horizontal="left" vertical="center" readingOrder="1"/>
    </xf>
    <xf numFmtId="49" fontId="18" fillId="3" borderId="37" xfId="0" applyNumberFormat="1" applyFont="1" applyFill="1" applyBorder="1" applyAlignment="1">
      <alignment horizontal="left" vertical="center" wrapText="1" shrinkToFit="1" readingOrder="1"/>
    </xf>
    <xf numFmtId="165" fontId="19" fillId="3" borderId="37" xfId="0" applyNumberFormat="1" applyFont="1" applyFill="1" applyBorder="1" applyAlignment="1">
      <alignment horizontal="right" vertical="center" readingOrder="1"/>
    </xf>
    <xf numFmtId="4" fontId="18" fillId="3" borderId="37" xfId="0" applyNumberFormat="1" applyFont="1" applyFill="1" applyBorder="1" applyAlignment="1">
      <alignment horizontal="right" vertical="center" readingOrder="1"/>
    </xf>
    <xf numFmtId="4" fontId="18" fillId="3" borderId="47" xfId="0" applyNumberFormat="1" applyFont="1" applyFill="1" applyBorder="1" applyAlignment="1">
      <alignment horizontal="right" vertical="center" readingOrder="1"/>
    </xf>
    <xf numFmtId="3" fontId="17" fillId="0" borderId="40" xfId="0" applyNumberFormat="1" applyFont="1" applyBorder="1" applyAlignment="1">
      <alignment horizontal="right" vertical="center" readingOrder="1"/>
    </xf>
    <xf numFmtId="49" fontId="17" fillId="2" borderId="1" xfId="0" applyNumberFormat="1" applyFont="1" applyFill="1" applyBorder="1" applyAlignment="1">
      <alignment horizontal="center" vertical="center" readingOrder="1"/>
    </xf>
    <xf numFmtId="4" fontId="23" fillId="0" borderId="39" xfId="0" applyNumberFormat="1" applyFont="1" applyBorder="1" applyAlignment="1">
      <alignment horizontal="right" vertical="center" readingOrder="1"/>
    </xf>
    <xf numFmtId="0" fontId="10" fillId="0" borderId="49" xfId="0" applyFont="1" applyBorder="1"/>
    <xf numFmtId="0" fontId="10" fillId="0" borderId="4" xfId="0" applyFont="1" applyBorder="1"/>
    <xf numFmtId="49" fontId="18" fillId="0" borderId="4" xfId="0" applyNumberFormat="1" applyFont="1" applyBorder="1" applyAlignment="1">
      <alignment horizontal="left" vertical="center" readingOrder="1"/>
    </xf>
    <xf numFmtId="49" fontId="23" fillId="0" borderId="4" xfId="0" applyNumberFormat="1" applyFont="1" applyBorder="1" applyAlignment="1">
      <alignment horizontal="left" vertical="center" wrapText="1" shrinkToFit="1" readingOrder="1"/>
    </xf>
    <xf numFmtId="4" fontId="18" fillId="0" borderId="4" xfId="0" applyNumberFormat="1" applyFont="1" applyBorder="1" applyAlignment="1">
      <alignment horizontal="right" vertical="center" readingOrder="1"/>
    </xf>
    <xf numFmtId="4" fontId="18" fillId="0" borderId="48" xfId="0" applyNumberFormat="1" applyFont="1" applyBorder="1" applyAlignment="1">
      <alignment horizontal="right" vertical="center" readingOrder="1"/>
    </xf>
    <xf numFmtId="3" fontId="17" fillId="0" borderId="49" xfId="0" applyNumberFormat="1" applyFont="1" applyBorder="1" applyAlignment="1">
      <alignment horizontal="right" vertical="center" readingOrder="1"/>
    </xf>
    <xf numFmtId="49" fontId="17" fillId="2" borderId="4" xfId="0" applyNumberFormat="1" applyFont="1" applyFill="1" applyBorder="1" applyAlignment="1">
      <alignment horizontal="center" vertical="center" readingOrder="1"/>
    </xf>
    <xf numFmtId="3" fontId="16" fillId="0" borderId="52" xfId="0" applyNumberFormat="1" applyFont="1" applyBorder="1" applyAlignment="1">
      <alignment horizontal="right" vertical="center" readingOrder="1"/>
    </xf>
    <xf numFmtId="49" fontId="16" fillId="0" borderId="34" xfId="0" applyNumberFormat="1" applyFont="1" applyBorder="1" applyAlignment="1">
      <alignment horizontal="center" vertical="center" readingOrder="1"/>
    </xf>
    <xf numFmtId="49" fontId="16" fillId="0" borderId="34" xfId="0" applyNumberFormat="1" applyFont="1" applyBorder="1" applyAlignment="1">
      <alignment horizontal="left" vertical="center" readingOrder="1"/>
    </xf>
    <xf numFmtId="49" fontId="22" fillId="0" borderId="34" xfId="0" applyNumberFormat="1" applyFont="1" applyBorder="1" applyAlignment="1">
      <alignment horizontal="left" vertical="center" readingOrder="1"/>
    </xf>
    <xf numFmtId="49" fontId="23" fillId="0" borderId="34" xfId="0" applyNumberFormat="1" applyFont="1" applyBorder="1" applyAlignment="1">
      <alignment horizontal="left" vertical="center" wrapText="1" shrinkToFit="1" readingOrder="1"/>
    </xf>
    <xf numFmtId="165" fontId="23" fillId="0" borderId="34" xfId="0" applyNumberFormat="1" applyFont="1" applyBorder="1" applyAlignment="1">
      <alignment horizontal="right" vertical="center" readingOrder="1"/>
    </xf>
    <xf numFmtId="4" fontId="16" fillId="0" borderId="34" xfId="0" applyNumberFormat="1" applyFont="1" applyBorder="1" applyAlignment="1">
      <alignment horizontal="right" vertical="center" readingOrder="1"/>
    </xf>
    <xf numFmtId="4" fontId="20" fillId="0" borderId="53" xfId="0" applyNumberFormat="1" applyFont="1" applyBorder="1" applyAlignment="1">
      <alignment horizontal="right" vertical="center"/>
    </xf>
    <xf numFmtId="0" fontId="24" fillId="3" borderId="0" xfId="0" applyFont="1" applyFill="1"/>
    <xf numFmtId="0" fontId="14" fillId="3" borderId="0" xfId="0" applyFont="1" applyFill="1"/>
    <xf numFmtId="4" fontId="24" fillId="3" borderId="8" xfId="0" applyNumberFormat="1" applyFont="1" applyFill="1" applyBorder="1"/>
    <xf numFmtId="1" fontId="17" fillId="0" borderId="51" xfId="0" applyNumberFormat="1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right" vertical="center" wrapText="1"/>
    </xf>
    <xf numFmtId="49" fontId="25" fillId="0" borderId="1" xfId="0" applyNumberFormat="1" applyFont="1" applyBorder="1" applyAlignment="1">
      <alignment horizontal="left" vertical="center" readingOrder="1"/>
    </xf>
    <xf numFmtId="0" fontId="17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2" fontId="16" fillId="0" borderId="12" xfId="0" applyNumberFormat="1" applyFont="1" applyBorder="1" applyAlignment="1">
      <alignment horizontal="right" vertical="center" shrinkToFit="1"/>
    </xf>
    <xf numFmtId="4" fontId="16" fillId="0" borderId="50" xfId="0" applyNumberFormat="1" applyFont="1" applyBorder="1" applyAlignment="1">
      <alignment horizontal="right" vertical="center" readingOrder="1"/>
    </xf>
    <xf numFmtId="1" fontId="17" fillId="0" borderId="55" xfId="0" applyNumberFormat="1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right" vertical="center" wrapText="1"/>
    </xf>
    <xf numFmtId="49" fontId="25" fillId="0" borderId="34" xfId="0" applyNumberFormat="1" applyFont="1" applyBorder="1" applyAlignment="1">
      <alignment horizontal="left" vertical="center" readingOrder="1"/>
    </xf>
    <xf numFmtId="0" fontId="17" fillId="0" borderId="56" xfId="0" applyFont="1" applyBorder="1" applyAlignment="1">
      <alignment horizontal="left" vertical="center" wrapText="1"/>
    </xf>
    <xf numFmtId="0" fontId="17" fillId="0" borderId="56" xfId="0" applyFont="1" applyBorder="1" applyAlignment="1">
      <alignment horizontal="center" vertical="center" wrapText="1"/>
    </xf>
    <xf numFmtId="2" fontId="16" fillId="0" borderId="56" xfId="0" applyNumberFormat="1" applyFont="1" applyBorder="1" applyAlignment="1">
      <alignment horizontal="right" vertical="center" shrinkToFit="1"/>
    </xf>
    <xf numFmtId="4" fontId="16" fillId="0" borderId="57" xfId="0" applyNumberFormat="1" applyFont="1" applyBorder="1" applyAlignment="1">
      <alignment horizontal="right" vertical="center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49" fontId="15" fillId="4" borderId="58" xfId="0" applyNumberFormat="1" applyFont="1" applyFill="1" applyBorder="1" applyAlignment="1">
      <alignment horizontal="left" vertical="center"/>
    </xf>
    <xf numFmtId="49" fontId="15" fillId="4" borderId="59" xfId="0" applyNumberFormat="1" applyFont="1" applyFill="1" applyBorder="1" applyAlignment="1">
      <alignment horizontal="left" vertical="center"/>
    </xf>
    <xf numFmtId="4" fontId="15" fillId="4" borderId="59" xfId="0" applyNumberFormat="1" applyFont="1" applyFill="1" applyBorder="1" applyAlignment="1">
      <alignment horizontal="right" vertical="center"/>
    </xf>
    <xf numFmtId="4" fontId="15" fillId="4" borderId="60" xfId="0" applyNumberFormat="1" applyFont="1" applyFill="1" applyBorder="1" applyAlignment="1">
      <alignment horizontal="right" vertical="center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 wrapText="1"/>
    </xf>
    <xf numFmtId="2" fontId="10" fillId="0" borderId="16" xfId="0" applyNumberFormat="1" applyFont="1" applyBorder="1" applyAlignment="1">
      <alignment horizontal="right"/>
    </xf>
    <xf numFmtId="2" fontId="10" fillId="0" borderId="17" xfId="0" applyNumberFormat="1" applyFont="1" applyBorder="1" applyAlignment="1">
      <alignment horizontal="right"/>
    </xf>
    <xf numFmtId="2" fontId="10" fillId="0" borderId="16" xfId="0" applyNumberFormat="1" applyFont="1" applyBorder="1" applyAlignment="1" applyProtection="1">
      <alignment horizontal="right"/>
      <protection locked="0"/>
    </xf>
    <xf numFmtId="2" fontId="10" fillId="0" borderId="17" xfId="0" applyNumberFormat="1" applyFont="1" applyBorder="1" applyAlignment="1" applyProtection="1">
      <alignment horizontal="right"/>
      <protection locked="0"/>
    </xf>
    <xf numFmtId="0" fontId="13" fillId="4" borderId="16" xfId="2" applyFont="1" applyFill="1" applyBorder="1" applyAlignment="1">
      <alignment horizontal="left" vertical="center" wrapText="1"/>
    </xf>
    <xf numFmtId="0" fontId="13" fillId="4" borderId="54" xfId="2" applyFont="1" applyFill="1" applyBorder="1" applyAlignment="1">
      <alignment horizontal="left" vertical="center" wrapText="1"/>
    </xf>
    <xf numFmtId="0" fontId="13" fillId="4" borderId="17" xfId="2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4" fontId="18" fillId="5" borderId="24" xfId="0" applyNumberFormat="1" applyFont="1" applyFill="1" applyBorder="1" applyAlignment="1">
      <alignment horizontal="right" vertical="center" readingOrder="1"/>
    </xf>
    <xf numFmtId="4" fontId="18" fillId="5" borderId="26" xfId="0" applyNumberFormat="1" applyFont="1" applyFill="1" applyBorder="1" applyAlignment="1">
      <alignment horizontal="right" vertical="center" readingOrder="1"/>
    </xf>
    <xf numFmtId="4" fontId="18" fillId="5" borderId="19" xfId="0" applyNumberFormat="1" applyFont="1" applyFill="1" applyBorder="1" applyAlignment="1">
      <alignment horizontal="right" vertical="center" readingOrder="1"/>
    </xf>
    <xf numFmtId="4" fontId="18" fillId="5" borderId="38" xfId="0" applyNumberFormat="1" applyFont="1" applyFill="1" applyBorder="1" applyAlignment="1">
      <alignment horizontal="right" vertical="center" readingOrder="1"/>
    </xf>
  </cellXfs>
  <cellStyles count="3">
    <cellStyle name="Hypertextový odkaz" xfId="1" builtinId="8"/>
    <cellStyle name="Normální" xfId="0" builtinId="0"/>
    <cellStyle name="Normální 2" xfId="2" xr:uid="{3D7744EB-F74C-4BCA-8810-4E82F47C11AC}"/>
  </cellStyles>
  <dxfs count="19"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  <dxf>
      <fill>
        <patternFill patternType="darkUp">
          <fgColor theme="9" tint="0.59996337778862885"/>
        </patternFill>
      </fill>
    </dxf>
    <dxf>
      <fill>
        <patternFill patternType="darkUp">
          <fgColor theme="9" tint="0.59996337778862885"/>
        </patternFill>
      </fill>
      <border>
        <bottom style="thin">
          <color auto="1"/>
        </bottom>
      </border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FFFFFF"/>
      <rgbColor rgb="00FFFFCC"/>
      <rgbColor rgb="00D3D3D3"/>
      <rgbColor rgb="00A9A9A9"/>
      <rgbColor rgb="000000FF"/>
      <rgbColor rgb="00000080"/>
      <rgbColor rgb="00FF0000"/>
      <rgbColor rgb="00000000"/>
    </indexedColors>
    <mruColors>
      <color rgb="FFA9A9A9"/>
      <color rgb="FF957E34"/>
      <color rgb="FF0000FF"/>
      <color rgb="FFFF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107"/>
  <sheetViews>
    <sheetView showGridLines="0" tabSelected="1" zoomScaleNormal="100" workbookViewId="0">
      <selection activeCell="F13" sqref="F13:I13"/>
    </sheetView>
  </sheetViews>
  <sheetFormatPr defaultColWidth="9.140625" defaultRowHeight="15" x14ac:dyDescent="0.25"/>
  <cols>
    <col min="1" max="1" width="0.85546875" customWidth="1"/>
    <col min="2" max="2" width="2.85546875" customWidth="1"/>
    <col min="3" max="3" width="3" customWidth="1"/>
    <col min="4" max="4" width="7.85546875" customWidth="1"/>
    <col min="5" max="5" width="12.5703125" bestFit="1" customWidth="1"/>
    <col min="6" max="6" width="55.140625" customWidth="1"/>
    <col min="7" max="7" width="4.42578125" bestFit="1" customWidth="1"/>
    <col min="8" max="8" width="8" customWidth="1"/>
    <col min="9" max="9" width="11.140625" customWidth="1"/>
    <col min="10" max="10" width="9.85546875" customWidth="1"/>
  </cols>
  <sheetData>
    <row r="1" spans="1:10" ht="18" x14ac:dyDescent="0.25">
      <c r="B1" s="165" t="s">
        <v>130</v>
      </c>
      <c r="C1" s="165"/>
      <c r="D1" s="165"/>
      <c r="E1" s="165"/>
      <c r="F1" s="165"/>
      <c r="G1" s="165"/>
      <c r="H1" s="165"/>
      <c r="I1" s="165"/>
      <c r="J1" s="165"/>
    </row>
    <row r="2" spans="1:10" s="7" customFormat="1" ht="18" x14ac:dyDescent="0.25">
      <c r="A2" s="6"/>
      <c r="B2" s="166" t="s">
        <v>150</v>
      </c>
      <c r="C2" s="166"/>
      <c r="D2" s="166"/>
      <c r="E2" s="166"/>
      <c r="F2" s="166"/>
      <c r="G2" s="166"/>
      <c r="H2" s="166"/>
      <c r="I2" s="166"/>
      <c r="J2" s="166"/>
    </row>
    <row r="3" spans="1:10" s="7" customFormat="1" ht="15.75" thickBot="1" x14ac:dyDescent="0.3">
      <c r="B3" s="8"/>
      <c r="C3" s="9"/>
      <c r="D3" s="8"/>
      <c r="E3" s="8"/>
      <c r="F3" s="8"/>
      <c r="G3"/>
      <c r="H3"/>
      <c r="I3"/>
    </row>
    <row r="4" spans="1:10" s="7" customFormat="1" ht="15.75" customHeight="1" x14ac:dyDescent="0.25">
      <c r="B4" s="171" t="s">
        <v>131</v>
      </c>
      <c r="C4" s="172"/>
      <c r="D4" s="172"/>
      <c r="E4" s="172"/>
      <c r="F4" s="172"/>
      <c r="G4" s="172"/>
      <c r="H4" s="172"/>
      <c r="I4" s="172"/>
      <c r="J4" s="173"/>
    </row>
    <row r="5" spans="1:10" s="7" customFormat="1" ht="15" customHeight="1" x14ac:dyDescent="0.25">
      <c r="B5" s="10"/>
      <c r="C5"/>
      <c r="D5" s="8"/>
      <c r="E5" s="8"/>
      <c r="F5" s="8"/>
      <c r="G5"/>
      <c r="H5"/>
      <c r="I5"/>
      <c r="J5" s="11"/>
    </row>
    <row r="6" spans="1:10" s="7" customFormat="1" ht="15" customHeight="1" x14ac:dyDescent="0.25">
      <c r="B6" s="12"/>
      <c r="C6" s="13" t="s">
        <v>125</v>
      </c>
      <c r="D6"/>
      <c r="F6" s="14" t="s">
        <v>150</v>
      </c>
      <c r="G6" s="14"/>
      <c r="H6" s="14"/>
      <c r="I6"/>
      <c r="J6" s="15"/>
    </row>
    <row r="7" spans="1:10" s="7" customFormat="1" ht="15" customHeight="1" x14ac:dyDescent="0.25">
      <c r="B7" s="12"/>
      <c r="C7" s="13" t="s">
        <v>126</v>
      </c>
      <c r="D7"/>
      <c r="F7" s="14" t="s">
        <v>152</v>
      </c>
      <c r="G7" s="14"/>
      <c r="H7" s="14"/>
      <c r="I7" s="14"/>
      <c r="J7" s="16"/>
    </row>
    <row r="8" spans="1:10" s="7" customFormat="1" ht="15" customHeight="1" x14ac:dyDescent="0.25">
      <c r="B8" s="12"/>
      <c r="C8" s="13"/>
      <c r="D8"/>
      <c r="E8" s="14"/>
      <c r="F8" s="8"/>
      <c r="G8"/>
      <c r="H8"/>
      <c r="I8"/>
      <c r="J8" s="15"/>
    </row>
    <row r="9" spans="1:10" s="7" customFormat="1" ht="15" customHeight="1" x14ac:dyDescent="0.25">
      <c r="B9" s="12"/>
      <c r="C9" s="13" t="s">
        <v>127</v>
      </c>
      <c r="D9"/>
      <c r="F9" s="14" t="s">
        <v>132</v>
      </c>
      <c r="G9"/>
      <c r="H9"/>
      <c r="I9"/>
      <c r="J9" s="15"/>
    </row>
    <row r="10" spans="1:10" s="7" customFormat="1" ht="15" customHeight="1" x14ac:dyDescent="0.25">
      <c r="B10" s="12"/>
      <c r="C10" s="13" t="s">
        <v>133</v>
      </c>
      <c r="D10"/>
      <c r="F10" s="17" t="s">
        <v>134</v>
      </c>
      <c r="G10"/>
      <c r="H10"/>
      <c r="I10"/>
      <c r="J10" s="15"/>
    </row>
    <row r="11" spans="1:10" s="7" customFormat="1" ht="15" customHeight="1" x14ac:dyDescent="0.25">
      <c r="B11" s="12"/>
      <c r="C11" s="13" t="s">
        <v>135</v>
      </c>
      <c r="D11"/>
      <c r="F11" s="14" t="s">
        <v>136</v>
      </c>
      <c r="G11"/>
      <c r="H11"/>
      <c r="I11"/>
      <c r="J11" s="15"/>
    </row>
    <row r="12" spans="1:10" s="7" customFormat="1" ht="15" customHeight="1" x14ac:dyDescent="0.25">
      <c r="B12" s="12"/>
      <c r="C12" s="13"/>
      <c r="D12"/>
      <c r="E12" s="14"/>
      <c r="F12" s="8"/>
      <c r="G12"/>
      <c r="H12"/>
      <c r="I12"/>
      <c r="J12" s="15"/>
    </row>
    <row r="13" spans="1:10" x14ac:dyDescent="0.25">
      <c r="B13" s="12"/>
      <c r="C13" s="13" t="s">
        <v>137</v>
      </c>
      <c r="F13" s="181"/>
      <c r="G13" s="181"/>
      <c r="H13" s="181"/>
      <c r="I13" s="181"/>
      <c r="J13" s="15"/>
    </row>
    <row r="14" spans="1:10" s="7" customFormat="1" x14ac:dyDescent="0.25">
      <c r="B14" s="12"/>
      <c r="C14" s="13" t="s">
        <v>133</v>
      </c>
      <c r="D14"/>
      <c r="F14" s="181"/>
      <c r="G14" s="181"/>
      <c r="H14" s="181"/>
      <c r="I14" s="181"/>
      <c r="J14" s="15"/>
    </row>
    <row r="15" spans="1:10" s="7" customFormat="1" x14ac:dyDescent="0.25">
      <c r="B15" s="12"/>
      <c r="C15" s="13" t="s">
        <v>135</v>
      </c>
      <c r="D15"/>
      <c r="F15" s="181"/>
      <c r="G15" s="181"/>
      <c r="H15" s="181"/>
      <c r="I15" s="181"/>
      <c r="J15" s="15"/>
    </row>
    <row r="16" spans="1:10" s="7" customFormat="1" ht="15.75" thickBot="1" x14ac:dyDescent="0.3">
      <c r="B16" s="12"/>
      <c r="C16" s="13"/>
      <c r="D16"/>
      <c r="E16" s="8"/>
      <c r="F16" s="8"/>
      <c r="G16"/>
      <c r="H16"/>
      <c r="I16"/>
      <c r="J16" s="15"/>
    </row>
    <row r="17" spans="2:10" s="7" customFormat="1" ht="15.75" thickBot="1" x14ac:dyDescent="0.3">
      <c r="B17" s="12"/>
      <c r="C17" s="13" t="s">
        <v>138</v>
      </c>
      <c r="D17"/>
      <c r="E17"/>
      <c r="F17"/>
      <c r="H17" s="174">
        <f>H107</f>
        <v>0</v>
      </c>
      <c r="I17" s="175"/>
      <c r="J17" s="18" t="s">
        <v>139</v>
      </c>
    </row>
    <row r="18" spans="2:10" s="7" customFormat="1" ht="15.75" thickBot="1" x14ac:dyDescent="0.3">
      <c r="B18" s="12"/>
      <c r="C18" s="13"/>
      <c r="D18"/>
      <c r="E18"/>
      <c r="F18"/>
      <c r="H18" s="8"/>
      <c r="I18"/>
      <c r="J18" s="19"/>
    </row>
    <row r="19" spans="2:10" s="7" customFormat="1" ht="15.75" thickBot="1" x14ac:dyDescent="0.3">
      <c r="B19" s="12"/>
      <c r="C19" s="13" t="s">
        <v>151</v>
      </c>
      <c r="D19"/>
      <c r="E19"/>
      <c r="F19"/>
      <c r="H19" s="176"/>
      <c r="I19" s="177"/>
      <c r="J19" s="18" t="s">
        <v>139</v>
      </c>
    </row>
    <row r="20" spans="2:10" s="7" customFormat="1" ht="15.75" thickBot="1" x14ac:dyDescent="0.3">
      <c r="B20" s="12"/>
      <c r="C20" s="13"/>
      <c r="D20"/>
      <c r="E20"/>
      <c r="F20"/>
      <c r="H20" s="8"/>
      <c r="I20"/>
      <c r="J20" s="19"/>
    </row>
    <row r="21" spans="2:10" s="7" customFormat="1" ht="15.75" thickBot="1" x14ac:dyDescent="0.3">
      <c r="B21" s="12"/>
      <c r="C21" s="13" t="s">
        <v>140</v>
      </c>
      <c r="D21"/>
      <c r="E21"/>
      <c r="F21"/>
      <c r="H21" s="174">
        <f>H17+H19</f>
        <v>0</v>
      </c>
      <c r="I21" s="175"/>
      <c r="J21" s="18" t="s">
        <v>139</v>
      </c>
    </row>
    <row r="22" spans="2:10" s="7" customFormat="1" ht="15.75" thickBot="1" x14ac:dyDescent="0.3">
      <c r="B22" s="20"/>
      <c r="C22" s="21"/>
      <c r="D22" s="22"/>
      <c r="E22" s="23"/>
      <c r="F22" s="24"/>
      <c r="G22" s="24"/>
      <c r="H22" s="21"/>
      <c r="I22" s="21"/>
      <c r="J22" s="25"/>
    </row>
    <row r="23" spans="2:10" s="7" customFormat="1" ht="15.75" thickBot="1" x14ac:dyDescent="0.3"/>
    <row r="24" spans="2:10" s="26" customFormat="1" ht="15" customHeight="1" thickBot="1" x14ac:dyDescent="0.3">
      <c r="B24" s="178" t="s">
        <v>141</v>
      </c>
      <c r="C24" s="179"/>
      <c r="D24" s="179"/>
      <c r="E24" s="179"/>
      <c r="F24" s="179"/>
      <c r="G24" s="179"/>
      <c r="H24" s="179"/>
      <c r="I24" s="179"/>
      <c r="J24" s="180"/>
    </row>
    <row r="25" spans="2:10" s="27" customFormat="1" x14ac:dyDescent="0.25">
      <c r="B25" s="28"/>
      <c r="C25" s="29"/>
      <c r="D25" s="30"/>
      <c r="E25" s="30"/>
      <c r="F25" s="30"/>
      <c r="G25" s="29"/>
      <c r="H25" s="29"/>
      <c r="I25" s="29"/>
      <c r="J25" s="31"/>
    </row>
    <row r="26" spans="2:10" s="27" customFormat="1" x14ac:dyDescent="0.25">
      <c r="B26" s="28"/>
      <c r="C26" s="32" t="s">
        <v>148</v>
      </c>
      <c r="D26" s="33"/>
      <c r="E26" s="33"/>
      <c r="F26" s="30"/>
      <c r="G26" s="29"/>
      <c r="H26" s="29"/>
      <c r="I26" s="29"/>
      <c r="J26" s="31"/>
    </row>
    <row r="27" spans="2:10" s="27" customFormat="1" x14ac:dyDescent="0.25">
      <c r="B27" s="28"/>
      <c r="C27" s="34" t="s">
        <v>142</v>
      </c>
      <c r="D27" s="30"/>
      <c r="E27" s="30"/>
      <c r="F27" s="30"/>
      <c r="G27" s="29"/>
      <c r="H27" s="29"/>
      <c r="I27" s="29"/>
      <c r="J27" s="31"/>
    </row>
    <row r="28" spans="2:10" s="27" customFormat="1" x14ac:dyDescent="0.25">
      <c r="B28" s="28"/>
      <c r="C28" s="34"/>
      <c r="D28" s="30"/>
      <c r="E28" s="30"/>
      <c r="F28" s="30"/>
      <c r="G28" s="29"/>
      <c r="H28" s="29"/>
      <c r="I28" s="29"/>
      <c r="J28" s="31"/>
    </row>
    <row r="29" spans="2:10" s="26" customFormat="1" ht="15" customHeight="1" x14ac:dyDescent="0.25">
      <c r="B29" s="28"/>
      <c r="C29" s="32" t="s">
        <v>128</v>
      </c>
      <c r="D29" s="30"/>
      <c r="E29" s="30"/>
      <c r="F29" s="30"/>
      <c r="G29" s="29"/>
      <c r="H29" s="29"/>
      <c r="I29" s="29"/>
      <c r="J29" s="31"/>
    </row>
    <row r="30" spans="2:10" s="26" customFormat="1" x14ac:dyDescent="0.25">
      <c r="B30" s="28"/>
      <c r="C30" s="34" t="s">
        <v>143</v>
      </c>
      <c r="D30" s="30"/>
      <c r="E30" s="30"/>
      <c r="F30" s="30"/>
      <c r="G30" s="29"/>
      <c r="H30" s="29"/>
      <c r="I30" s="29"/>
      <c r="J30" s="31"/>
    </row>
    <row r="31" spans="2:10" s="26" customFormat="1" x14ac:dyDescent="0.25">
      <c r="B31" s="28"/>
      <c r="C31" s="34" t="s">
        <v>144</v>
      </c>
      <c r="D31" s="30"/>
      <c r="E31" s="30"/>
      <c r="F31" s="30"/>
      <c r="G31" s="29"/>
      <c r="H31" s="29"/>
      <c r="I31" s="29"/>
      <c r="J31" s="31"/>
    </row>
    <row r="32" spans="2:10" s="26" customFormat="1" x14ac:dyDescent="0.25">
      <c r="B32" s="28"/>
      <c r="C32" s="34" t="s">
        <v>145</v>
      </c>
      <c r="D32" s="30"/>
      <c r="E32" s="30"/>
      <c r="F32" s="30"/>
      <c r="G32" s="29"/>
      <c r="H32" s="29"/>
      <c r="I32" s="29"/>
      <c r="J32" s="31"/>
    </row>
    <row r="33" spans="1:10" s="26" customFormat="1" x14ac:dyDescent="0.25">
      <c r="B33" s="28"/>
      <c r="C33" s="34" t="s">
        <v>146</v>
      </c>
      <c r="D33" s="30"/>
      <c r="E33" s="30"/>
      <c r="F33" s="30"/>
      <c r="G33" s="29"/>
      <c r="H33" s="29"/>
      <c r="I33" s="29"/>
      <c r="J33" s="31"/>
    </row>
    <row r="34" spans="1:10" s="26" customFormat="1" x14ac:dyDescent="0.25">
      <c r="B34" s="28"/>
      <c r="C34" s="34" t="s">
        <v>147</v>
      </c>
      <c r="D34" s="30"/>
      <c r="E34" s="30"/>
      <c r="F34" s="30"/>
      <c r="G34" s="29"/>
      <c r="H34" s="29"/>
      <c r="I34" s="29"/>
      <c r="J34" s="31"/>
    </row>
    <row r="35" spans="1:10" s="26" customFormat="1" x14ac:dyDescent="0.25">
      <c r="B35" s="28"/>
      <c r="C35" s="34"/>
      <c r="D35" s="30"/>
      <c r="E35" s="30"/>
      <c r="F35" s="30"/>
      <c r="G35" s="29"/>
      <c r="H35" s="29"/>
      <c r="I35" s="29"/>
      <c r="J35" s="31"/>
    </row>
    <row r="36" spans="1:10" s="26" customFormat="1" x14ac:dyDescent="0.25">
      <c r="B36" s="28"/>
      <c r="C36" s="32" t="s">
        <v>129</v>
      </c>
      <c r="E36" s="30"/>
      <c r="F36" s="30"/>
      <c r="G36" s="29"/>
      <c r="H36" s="29"/>
      <c r="I36" s="29"/>
      <c r="J36" s="31"/>
    </row>
    <row r="37" spans="1:10" s="26" customFormat="1" x14ac:dyDescent="0.25">
      <c r="B37" s="28"/>
      <c r="C37" s="34"/>
      <c r="D37" s="30" t="s">
        <v>116</v>
      </c>
      <c r="E37" s="30"/>
      <c r="F37" s="30"/>
      <c r="G37" s="29"/>
      <c r="H37" s="29"/>
      <c r="I37" s="29"/>
      <c r="J37" s="31"/>
    </row>
    <row r="38" spans="1:10" s="26" customFormat="1" ht="15.75" thickBot="1" x14ac:dyDescent="0.3">
      <c r="B38" s="35"/>
      <c r="C38" s="36"/>
      <c r="D38" s="37"/>
      <c r="E38" s="37"/>
      <c r="F38" s="37"/>
      <c r="G38" s="36"/>
      <c r="H38" s="36"/>
      <c r="I38" s="36"/>
      <c r="J38" s="38"/>
    </row>
    <row r="39" spans="1:10" ht="15.75" thickBot="1" x14ac:dyDescent="0.3"/>
    <row r="40" spans="1:10" ht="29.25" customHeight="1" thickBot="1" x14ac:dyDescent="0.3">
      <c r="A40" s="39"/>
      <c r="B40" s="40" t="s">
        <v>0</v>
      </c>
      <c r="C40" s="41" t="s">
        <v>1</v>
      </c>
      <c r="D40" s="41" t="s">
        <v>2</v>
      </c>
      <c r="E40" s="41" t="s">
        <v>3</v>
      </c>
      <c r="F40" s="41" t="s">
        <v>4</v>
      </c>
      <c r="G40" s="41" t="s">
        <v>5</v>
      </c>
      <c r="H40" s="41" t="s">
        <v>6</v>
      </c>
      <c r="I40" s="41" t="s">
        <v>7</v>
      </c>
      <c r="J40" s="42" t="s">
        <v>8</v>
      </c>
    </row>
    <row r="41" spans="1:10" ht="17.25" customHeight="1" x14ac:dyDescent="0.25">
      <c r="A41" s="43"/>
      <c r="B41" s="44">
        <v>0</v>
      </c>
      <c r="C41" s="45" t="s">
        <v>9</v>
      </c>
      <c r="D41" s="46"/>
      <c r="E41" s="46" t="s">
        <v>10</v>
      </c>
      <c r="F41" s="47" t="s">
        <v>11</v>
      </c>
      <c r="G41" s="46"/>
      <c r="H41" s="48"/>
      <c r="I41" s="182">
        <f>J42</f>
        <v>0</v>
      </c>
      <c r="J41" s="183"/>
    </row>
    <row r="42" spans="1:10" x14ac:dyDescent="0.25">
      <c r="B42" s="49"/>
      <c r="C42" s="14"/>
      <c r="D42" s="14"/>
      <c r="E42" s="50" t="s">
        <v>18</v>
      </c>
      <c r="F42" s="51" t="s">
        <v>19</v>
      </c>
      <c r="G42" s="50"/>
      <c r="H42" s="52"/>
      <c r="I42" s="53"/>
      <c r="J42" s="54">
        <f>SUM(J43:J50)</f>
        <v>0</v>
      </c>
    </row>
    <row r="43" spans="1:10" ht="22.5" x14ac:dyDescent="0.25">
      <c r="B43" s="55">
        <v>1</v>
      </c>
      <c r="C43" s="56" t="s">
        <v>12</v>
      </c>
      <c r="D43" s="57" t="s">
        <v>10</v>
      </c>
      <c r="E43" s="58" t="s">
        <v>20</v>
      </c>
      <c r="F43" s="59" t="s">
        <v>21</v>
      </c>
      <c r="G43" s="60" t="s">
        <v>14</v>
      </c>
      <c r="H43" s="61">
        <v>4.2</v>
      </c>
      <c r="I43" s="2"/>
      <c r="J43" s="62">
        <f t="shared" ref="J43:J46" si="0">I43*H43</f>
        <v>0</v>
      </c>
    </row>
    <row r="44" spans="1:10" ht="22.5" x14ac:dyDescent="0.25">
      <c r="B44" s="55">
        <v>2</v>
      </c>
      <c r="C44" s="56" t="s">
        <v>12</v>
      </c>
      <c r="D44" s="57" t="s">
        <v>10</v>
      </c>
      <c r="E44" s="63" t="s">
        <v>97</v>
      </c>
      <c r="F44" s="64" t="s">
        <v>98</v>
      </c>
      <c r="G44" s="64" t="s">
        <v>14</v>
      </c>
      <c r="H44" s="65">
        <f>H43</f>
        <v>4.2</v>
      </c>
      <c r="I44" s="2"/>
      <c r="J44" s="62">
        <f t="shared" si="0"/>
        <v>0</v>
      </c>
    </row>
    <row r="45" spans="1:10" x14ac:dyDescent="0.25">
      <c r="B45" s="66"/>
      <c r="C45" s="67"/>
      <c r="D45" s="68"/>
      <c r="E45" s="69"/>
      <c r="F45" s="1" t="s">
        <v>99</v>
      </c>
      <c r="G45" s="70"/>
      <c r="H45" s="71"/>
      <c r="I45" s="71"/>
      <c r="J45" s="72"/>
    </row>
    <row r="46" spans="1:10" ht="24.75" customHeight="1" x14ac:dyDescent="0.25">
      <c r="B46" s="55">
        <v>3</v>
      </c>
      <c r="C46" s="56" t="s">
        <v>12</v>
      </c>
      <c r="D46" s="57" t="s">
        <v>10</v>
      </c>
      <c r="E46" s="63" t="s">
        <v>100</v>
      </c>
      <c r="F46" s="64" t="s">
        <v>101</v>
      </c>
      <c r="G46" s="64" t="s">
        <v>14</v>
      </c>
      <c r="H46" s="65">
        <v>37.130000000000003</v>
      </c>
      <c r="I46" s="2"/>
      <c r="J46" s="62">
        <f t="shared" si="0"/>
        <v>0</v>
      </c>
    </row>
    <row r="47" spans="1:10" x14ac:dyDescent="0.25">
      <c r="B47" s="66"/>
      <c r="C47" s="67"/>
      <c r="D47" s="68"/>
      <c r="E47" s="69"/>
      <c r="F47" s="1" t="s">
        <v>99</v>
      </c>
      <c r="G47" s="70"/>
      <c r="H47" s="71"/>
      <c r="I47" s="71"/>
      <c r="J47" s="72"/>
    </row>
    <row r="48" spans="1:10" ht="33.75" x14ac:dyDescent="0.25">
      <c r="B48" s="55">
        <v>4</v>
      </c>
      <c r="C48" s="56" t="s">
        <v>12</v>
      </c>
      <c r="D48" s="57" t="s">
        <v>10</v>
      </c>
      <c r="E48" s="63" t="s">
        <v>102</v>
      </c>
      <c r="F48" s="64" t="s">
        <v>103</v>
      </c>
      <c r="G48" s="64" t="s">
        <v>14</v>
      </c>
      <c r="H48" s="65">
        <v>4.2</v>
      </c>
      <c r="I48" s="2"/>
      <c r="J48" s="62">
        <f t="shared" ref="J48:J50" si="1">I48*H48</f>
        <v>0</v>
      </c>
    </row>
    <row r="49" spans="2:14" x14ac:dyDescent="0.25">
      <c r="B49" s="66"/>
      <c r="C49" s="67"/>
      <c r="D49" s="68"/>
      <c r="E49" s="69"/>
      <c r="F49" s="1" t="s">
        <v>99</v>
      </c>
      <c r="G49" s="70"/>
      <c r="H49" s="71"/>
      <c r="I49" s="71"/>
      <c r="J49" s="72"/>
    </row>
    <row r="50" spans="2:14" ht="22.5" x14ac:dyDescent="0.25">
      <c r="B50" s="55">
        <v>5</v>
      </c>
      <c r="C50" s="56" t="s">
        <v>12</v>
      </c>
      <c r="D50" s="57" t="s">
        <v>10</v>
      </c>
      <c r="E50" s="63" t="s">
        <v>104</v>
      </c>
      <c r="F50" s="64" t="s">
        <v>105</v>
      </c>
      <c r="G50" s="64" t="s">
        <v>14</v>
      </c>
      <c r="H50" s="65">
        <v>0.2</v>
      </c>
      <c r="I50" s="2"/>
      <c r="J50" s="62">
        <f t="shared" si="1"/>
        <v>0</v>
      </c>
    </row>
    <row r="51" spans="2:14" ht="15.75" thickBot="1" x14ac:dyDescent="0.3">
      <c r="B51" s="73"/>
      <c r="C51" s="74"/>
      <c r="D51" s="75"/>
      <c r="E51" s="76"/>
      <c r="F51" s="3" t="s">
        <v>99</v>
      </c>
      <c r="G51" s="77"/>
      <c r="H51" s="78"/>
      <c r="I51" s="78"/>
      <c r="J51" s="79"/>
    </row>
    <row r="52" spans="2:14" x14ac:dyDescent="0.25">
      <c r="B52" s="80"/>
      <c r="C52" s="81" t="s">
        <v>9</v>
      </c>
      <c r="D52" s="82"/>
      <c r="E52" s="82" t="s">
        <v>23</v>
      </c>
      <c r="F52" s="83" t="s">
        <v>22</v>
      </c>
      <c r="G52" s="82"/>
      <c r="H52" s="84"/>
      <c r="I52" s="184">
        <f>J53+J58+J82+J87+J97</f>
        <v>0</v>
      </c>
      <c r="J52" s="185"/>
    </row>
    <row r="53" spans="2:14" x14ac:dyDescent="0.25">
      <c r="B53" s="85"/>
      <c r="C53" s="14"/>
      <c r="D53" s="14"/>
      <c r="E53" s="50" t="s">
        <v>24</v>
      </c>
      <c r="F53" s="51" t="s">
        <v>25</v>
      </c>
      <c r="G53" s="50"/>
      <c r="H53" s="52"/>
      <c r="I53" s="53"/>
      <c r="J53" s="86">
        <f>SUM(J54:J57)</f>
        <v>0</v>
      </c>
    </row>
    <row r="54" spans="2:14" ht="22.5" x14ac:dyDescent="0.25">
      <c r="B54" s="87">
        <v>1</v>
      </c>
      <c r="C54" s="56" t="s">
        <v>12</v>
      </c>
      <c r="D54" s="57" t="s">
        <v>23</v>
      </c>
      <c r="E54" s="58" t="s">
        <v>26</v>
      </c>
      <c r="F54" s="59" t="s">
        <v>112</v>
      </c>
      <c r="G54" s="60" t="s">
        <v>13</v>
      </c>
      <c r="H54" s="61">
        <v>91.84</v>
      </c>
      <c r="I54" s="2"/>
      <c r="J54" s="88">
        <f t="shared" ref="J54" si="2">I54*H54</f>
        <v>0</v>
      </c>
    </row>
    <row r="55" spans="2:14" ht="21.6" customHeight="1" x14ac:dyDescent="0.25">
      <c r="B55" s="87">
        <v>2</v>
      </c>
      <c r="C55" s="56" t="s">
        <v>12</v>
      </c>
      <c r="D55" s="57" t="s">
        <v>23</v>
      </c>
      <c r="E55" s="58" t="s">
        <v>28</v>
      </c>
      <c r="F55" s="59" t="s">
        <v>27</v>
      </c>
      <c r="G55" s="60" t="s">
        <v>13</v>
      </c>
      <c r="H55" s="61">
        <f>H56</f>
        <v>91.84</v>
      </c>
      <c r="I55" s="2"/>
      <c r="J55" s="88">
        <f t="shared" ref="J55" si="3">I55*H55</f>
        <v>0</v>
      </c>
    </row>
    <row r="56" spans="2:14" ht="21.6" customHeight="1" x14ac:dyDescent="0.25">
      <c r="B56" s="89"/>
      <c r="C56" s="56"/>
      <c r="D56" s="90"/>
      <c r="E56" s="91"/>
      <c r="F56" s="92" t="s">
        <v>58</v>
      </c>
      <c r="G56" s="93"/>
      <c r="H56" s="94">
        <v>91.84</v>
      </c>
      <c r="I56" s="95"/>
      <c r="J56" s="96"/>
    </row>
    <row r="57" spans="2:14" ht="23.45" customHeight="1" x14ac:dyDescent="0.25">
      <c r="B57" s="87">
        <v>3</v>
      </c>
      <c r="C57" s="56" t="s">
        <v>12</v>
      </c>
      <c r="D57" s="57" t="s">
        <v>23</v>
      </c>
      <c r="E57" s="58" t="s">
        <v>29</v>
      </c>
      <c r="F57" s="59" t="s">
        <v>113</v>
      </c>
      <c r="G57" s="60" t="s">
        <v>59</v>
      </c>
      <c r="H57" s="2">
        <v>3.89</v>
      </c>
      <c r="I57" s="2"/>
      <c r="J57" s="88">
        <f t="shared" ref="J57" si="4">I57*H57</f>
        <v>0</v>
      </c>
    </row>
    <row r="58" spans="2:14" x14ac:dyDescent="0.25">
      <c r="B58" s="85"/>
      <c r="C58" s="14"/>
      <c r="D58" s="14"/>
      <c r="E58" s="97" t="s">
        <v>31</v>
      </c>
      <c r="F58" s="98" t="s">
        <v>30</v>
      </c>
      <c r="G58" s="97"/>
      <c r="H58" s="99"/>
      <c r="I58" s="100"/>
      <c r="J58" s="101">
        <f>SUM(J59:J81)</f>
        <v>0</v>
      </c>
      <c r="N58" s="102"/>
    </row>
    <row r="59" spans="2:14" x14ac:dyDescent="0.25">
      <c r="B59" s="87">
        <v>1</v>
      </c>
      <c r="C59" s="56" t="s">
        <v>12</v>
      </c>
      <c r="D59" s="57" t="s">
        <v>23</v>
      </c>
      <c r="E59" s="58" t="s">
        <v>107</v>
      </c>
      <c r="F59" s="59" t="s">
        <v>79</v>
      </c>
      <c r="G59" s="60" t="s">
        <v>15</v>
      </c>
      <c r="H59" s="61">
        <v>5</v>
      </c>
      <c r="I59" s="2"/>
      <c r="J59" s="88">
        <f t="shared" ref="J59:J63" si="5">I59*H59</f>
        <v>0</v>
      </c>
      <c r="N59" s="102"/>
    </row>
    <row r="60" spans="2:14" x14ac:dyDescent="0.25">
      <c r="B60" s="87">
        <v>2</v>
      </c>
      <c r="C60" s="56" t="s">
        <v>12</v>
      </c>
      <c r="D60" s="57" t="s">
        <v>23</v>
      </c>
      <c r="E60" s="58" t="s">
        <v>108</v>
      </c>
      <c r="F60" s="59" t="s">
        <v>82</v>
      </c>
      <c r="G60" s="60" t="s">
        <v>15</v>
      </c>
      <c r="H60" s="61">
        <v>5</v>
      </c>
      <c r="I60" s="2"/>
      <c r="J60" s="88">
        <f t="shared" si="5"/>
        <v>0</v>
      </c>
      <c r="N60" s="102"/>
    </row>
    <row r="61" spans="2:14" x14ac:dyDescent="0.25">
      <c r="B61" s="87">
        <v>3</v>
      </c>
      <c r="C61" s="56" t="s">
        <v>12</v>
      </c>
      <c r="D61" s="57" t="s">
        <v>23</v>
      </c>
      <c r="E61" s="58" t="s">
        <v>109</v>
      </c>
      <c r="F61" s="59" t="s">
        <v>80</v>
      </c>
      <c r="G61" s="60" t="s">
        <v>15</v>
      </c>
      <c r="H61" s="61">
        <v>2</v>
      </c>
      <c r="I61" s="2"/>
      <c r="J61" s="88">
        <f t="shared" si="5"/>
        <v>0</v>
      </c>
      <c r="N61" s="102"/>
    </row>
    <row r="62" spans="2:14" x14ac:dyDescent="0.25">
      <c r="B62" s="87">
        <v>4</v>
      </c>
      <c r="C62" s="56" t="s">
        <v>12</v>
      </c>
      <c r="D62" s="57" t="s">
        <v>23</v>
      </c>
      <c r="E62" s="58" t="s">
        <v>110</v>
      </c>
      <c r="F62" s="59" t="s">
        <v>83</v>
      </c>
      <c r="G62" s="60" t="s">
        <v>15</v>
      </c>
      <c r="H62" s="61">
        <v>2</v>
      </c>
      <c r="I62" s="2"/>
      <c r="J62" s="88">
        <f t="shared" ref="J62" si="6">I62*H62</f>
        <v>0</v>
      </c>
      <c r="N62" s="102"/>
    </row>
    <row r="63" spans="2:14" x14ac:dyDescent="0.25">
      <c r="B63" s="87">
        <v>5</v>
      </c>
      <c r="C63" s="56" t="s">
        <v>12</v>
      </c>
      <c r="D63" s="57" t="s">
        <v>23</v>
      </c>
      <c r="E63" s="58" t="s">
        <v>111</v>
      </c>
      <c r="F63" s="59" t="s">
        <v>81</v>
      </c>
      <c r="G63" s="60" t="s">
        <v>15</v>
      </c>
      <c r="H63" s="61">
        <v>1</v>
      </c>
      <c r="I63" s="2"/>
      <c r="J63" s="88">
        <f t="shared" si="5"/>
        <v>0</v>
      </c>
      <c r="N63" s="102"/>
    </row>
    <row r="64" spans="2:14" x14ac:dyDescent="0.25">
      <c r="B64" s="87">
        <v>6</v>
      </c>
      <c r="C64" s="56" t="s">
        <v>12</v>
      </c>
      <c r="D64" s="57" t="s">
        <v>23</v>
      </c>
      <c r="E64" s="58" t="s">
        <v>60</v>
      </c>
      <c r="F64" s="59" t="s">
        <v>84</v>
      </c>
      <c r="G64" s="60" t="s">
        <v>15</v>
      </c>
      <c r="H64" s="61">
        <v>5</v>
      </c>
      <c r="I64" s="2"/>
      <c r="J64" s="88">
        <f t="shared" ref="J64:J81" si="7">I64*H64</f>
        <v>0</v>
      </c>
    </row>
    <row r="65" spans="2:10" x14ac:dyDescent="0.25">
      <c r="B65" s="87">
        <v>7</v>
      </c>
      <c r="C65" s="56" t="s">
        <v>12</v>
      </c>
      <c r="D65" s="57" t="s">
        <v>23</v>
      </c>
      <c r="E65" s="58" t="s">
        <v>62</v>
      </c>
      <c r="F65" s="59" t="s">
        <v>61</v>
      </c>
      <c r="G65" s="60" t="s">
        <v>15</v>
      </c>
      <c r="H65" s="61">
        <v>5</v>
      </c>
      <c r="I65" s="2"/>
      <c r="J65" s="88">
        <f t="shared" si="7"/>
        <v>0</v>
      </c>
    </row>
    <row r="66" spans="2:10" x14ac:dyDescent="0.25">
      <c r="B66" s="87">
        <v>8</v>
      </c>
      <c r="C66" s="56" t="s">
        <v>12</v>
      </c>
      <c r="D66" s="57" t="s">
        <v>23</v>
      </c>
      <c r="E66" s="58" t="s">
        <v>64</v>
      </c>
      <c r="F66" s="59" t="s">
        <v>63</v>
      </c>
      <c r="G66" s="60" t="s">
        <v>15</v>
      </c>
      <c r="H66" s="61">
        <v>5</v>
      </c>
      <c r="I66" s="2"/>
      <c r="J66" s="88">
        <f t="shared" ref="J66" si="8">I66*H66</f>
        <v>0</v>
      </c>
    </row>
    <row r="67" spans="2:10" x14ac:dyDescent="0.25">
      <c r="B67" s="87">
        <v>9</v>
      </c>
      <c r="C67" s="56" t="s">
        <v>12</v>
      </c>
      <c r="D67" s="57" t="s">
        <v>23</v>
      </c>
      <c r="E67" s="58" t="s">
        <v>64</v>
      </c>
      <c r="F67" s="59" t="s">
        <v>65</v>
      </c>
      <c r="G67" s="60" t="s">
        <v>15</v>
      </c>
      <c r="H67" s="61">
        <v>5</v>
      </c>
      <c r="I67" s="2"/>
      <c r="J67" s="88">
        <f t="shared" ref="J67" si="9">I67*H67</f>
        <v>0</v>
      </c>
    </row>
    <row r="68" spans="2:10" x14ac:dyDescent="0.25">
      <c r="B68" s="87">
        <v>10</v>
      </c>
      <c r="C68" s="56" t="s">
        <v>12</v>
      </c>
      <c r="D68" s="57" t="s">
        <v>23</v>
      </c>
      <c r="E68" s="58" t="s">
        <v>33</v>
      </c>
      <c r="F68" s="59" t="s">
        <v>85</v>
      </c>
      <c r="G68" s="60" t="s">
        <v>15</v>
      </c>
      <c r="H68" s="61">
        <v>10</v>
      </c>
      <c r="I68" s="2"/>
      <c r="J68" s="88">
        <f>I68*H68</f>
        <v>0</v>
      </c>
    </row>
    <row r="69" spans="2:10" x14ac:dyDescent="0.25">
      <c r="B69" s="87">
        <v>11</v>
      </c>
      <c r="C69" s="56" t="s">
        <v>12</v>
      </c>
      <c r="D69" s="57" t="s">
        <v>23</v>
      </c>
      <c r="E69" s="58" t="s">
        <v>32</v>
      </c>
      <c r="F69" s="59" t="s">
        <v>86</v>
      </c>
      <c r="G69" s="60" t="s">
        <v>15</v>
      </c>
      <c r="H69" s="61">
        <v>3</v>
      </c>
      <c r="I69" s="2"/>
      <c r="J69" s="88">
        <f t="shared" si="7"/>
        <v>0</v>
      </c>
    </row>
    <row r="70" spans="2:10" x14ac:dyDescent="0.25">
      <c r="B70" s="87">
        <v>12</v>
      </c>
      <c r="C70" s="56" t="s">
        <v>12</v>
      </c>
      <c r="D70" s="57" t="s">
        <v>23</v>
      </c>
      <c r="E70" s="58" t="s">
        <v>66</v>
      </c>
      <c r="F70" s="59" t="s">
        <v>65</v>
      </c>
      <c r="G70" s="60" t="s">
        <v>15</v>
      </c>
      <c r="H70" s="61">
        <v>3</v>
      </c>
      <c r="I70" s="2"/>
      <c r="J70" s="88">
        <f t="shared" si="7"/>
        <v>0</v>
      </c>
    </row>
    <row r="71" spans="2:10" x14ac:dyDescent="0.25">
      <c r="B71" s="87">
        <v>13</v>
      </c>
      <c r="C71" s="56" t="s">
        <v>12</v>
      </c>
      <c r="D71" s="57" t="s">
        <v>23</v>
      </c>
      <c r="E71" s="58" t="s">
        <v>67</v>
      </c>
      <c r="F71" s="59" t="s">
        <v>68</v>
      </c>
      <c r="G71" s="60" t="s">
        <v>15</v>
      </c>
      <c r="H71" s="61">
        <v>3</v>
      </c>
      <c r="I71" s="2"/>
      <c r="J71" s="88">
        <f t="shared" ref="J71" si="10">I71*H71</f>
        <v>0</v>
      </c>
    </row>
    <row r="72" spans="2:10" x14ac:dyDescent="0.25">
      <c r="B72" s="87">
        <v>14</v>
      </c>
      <c r="C72" s="56" t="s">
        <v>12</v>
      </c>
      <c r="D72" s="57" t="s">
        <v>23</v>
      </c>
      <c r="E72" s="58" t="s">
        <v>67</v>
      </c>
      <c r="F72" s="59" t="s">
        <v>69</v>
      </c>
      <c r="G72" s="60" t="s">
        <v>15</v>
      </c>
      <c r="H72" s="61">
        <v>3</v>
      </c>
      <c r="I72" s="2"/>
      <c r="J72" s="88">
        <f t="shared" ref="J72" si="11">I72*H72</f>
        <v>0</v>
      </c>
    </row>
    <row r="73" spans="2:10" x14ac:dyDescent="0.25">
      <c r="B73" s="87">
        <v>15</v>
      </c>
      <c r="C73" s="56" t="s">
        <v>12</v>
      </c>
      <c r="D73" s="57" t="s">
        <v>23</v>
      </c>
      <c r="E73" s="58" t="s">
        <v>33</v>
      </c>
      <c r="F73" s="59" t="s">
        <v>85</v>
      </c>
      <c r="G73" s="60" t="s">
        <v>15</v>
      </c>
      <c r="H73" s="61">
        <v>6</v>
      </c>
      <c r="I73" s="2"/>
      <c r="J73" s="88">
        <f t="shared" ref="J73" si="12">I73*H73</f>
        <v>0</v>
      </c>
    </row>
    <row r="74" spans="2:10" x14ac:dyDescent="0.25">
      <c r="B74" s="87">
        <v>16</v>
      </c>
      <c r="C74" s="56" t="s">
        <v>12</v>
      </c>
      <c r="D74" s="57" t="s">
        <v>23</v>
      </c>
      <c r="E74" s="58" t="s">
        <v>71</v>
      </c>
      <c r="F74" s="59" t="s">
        <v>70</v>
      </c>
      <c r="G74" s="60" t="s">
        <v>15</v>
      </c>
      <c r="H74" s="61">
        <v>2</v>
      </c>
      <c r="I74" s="2"/>
      <c r="J74" s="88">
        <f t="shared" ref="J74" si="13">I74*H74</f>
        <v>0</v>
      </c>
    </row>
    <row r="75" spans="2:10" x14ac:dyDescent="0.25">
      <c r="B75" s="87">
        <v>17</v>
      </c>
      <c r="C75" s="56" t="s">
        <v>12</v>
      </c>
      <c r="D75" s="57" t="s">
        <v>23</v>
      </c>
      <c r="E75" s="58" t="s">
        <v>33</v>
      </c>
      <c r="F75" s="59" t="s">
        <v>85</v>
      </c>
      <c r="G75" s="60" t="s">
        <v>15</v>
      </c>
      <c r="H75" s="61">
        <v>1</v>
      </c>
      <c r="I75" s="2"/>
      <c r="J75" s="88">
        <f t="shared" ref="J75" si="14">I75*H75</f>
        <v>0</v>
      </c>
    </row>
    <row r="76" spans="2:10" ht="22.15" customHeight="1" x14ac:dyDescent="0.25">
      <c r="B76" s="87">
        <v>18</v>
      </c>
      <c r="C76" s="56" t="s">
        <v>12</v>
      </c>
      <c r="D76" s="57" t="s">
        <v>23</v>
      </c>
      <c r="E76" s="58" t="s">
        <v>57</v>
      </c>
      <c r="F76" s="59" t="s">
        <v>87</v>
      </c>
      <c r="G76" s="60" t="s">
        <v>17</v>
      </c>
      <c r="H76" s="61">
        <v>1</v>
      </c>
      <c r="I76" s="2"/>
      <c r="J76" s="88">
        <f t="shared" ref="J76" si="15">I76*H76</f>
        <v>0</v>
      </c>
    </row>
    <row r="77" spans="2:10" x14ac:dyDescent="0.25">
      <c r="B77" s="87">
        <v>19</v>
      </c>
      <c r="C77" s="56" t="s">
        <v>12</v>
      </c>
      <c r="D77" s="57" t="s">
        <v>23</v>
      </c>
      <c r="E77" s="58" t="s">
        <v>73</v>
      </c>
      <c r="F77" s="59" t="s">
        <v>72</v>
      </c>
      <c r="G77" s="60" t="s">
        <v>17</v>
      </c>
      <c r="H77" s="61">
        <v>1</v>
      </c>
      <c r="I77" s="2"/>
      <c r="J77" s="88">
        <f t="shared" ref="J77" si="16">I77*H77</f>
        <v>0</v>
      </c>
    </row>
    <row r="78" spans="2:10" x14ac:dyDescent="0.25">
      <c r="B78" s="87">
        <v>20</v>
      </c>
      <c r="C78" s="56" t="s">
        <v>12</v>
      </c>
      <c r="D78" s="57" t="s">
        <v>23</v>
      </c>
      <c r="E78" s="58" t="s">
        <v>74</v>
      </c>
      <c r="F78" s="59" t="s">
        <v>75</v>
      </c>
      <c r="G78" s="60" t="s">
        <v>17</v>
      </c>
      <c r="H78" s="61">
        <v>1</v>
      </c>
      <c r="I78" s="2"/>
      <c r="J78" s="88">
        <f t="shared" ref="J78" si="17">I78*H78</f>
        <v>0</v>
      </c>
    </row>
    <row r="79" spans="2:10" x14ac:dyDescent="0.25">
      <c r="B79" s="87">
        <v>21</v>
      </c>
      <c r="C79" s="103" t="s">
        <v>12</v>
      </c>
      <c r="D79" s="104" t="s">
        <v>23</v>
      </c>
      <c r="E79" s="105" t="s">
        <v>78</v>
      </c>
      <c r="F79" s="106" t="s">
        <v>76</v>
      </c>
      <c r="G79" s="107" t="s">
        <v>17</v>
      </c>
      <c r="H79" s="108">
        <v>1</v>
      </c>
      <c r="I79" s="2"/>
      <c r="J79" s="109">
        <f t="shared" ref="J79" si="18">I79*H79</f>
        <v>0</v>
      </c>
    </row>
    <row r="80" spans="2:10" x14ac:dyDescent="0.25">
      <c r="B80" s="87">
        <v>22</v>
      </c>
      <c r="C80" s="56" t="s">
        <v>12</v>
      </c>
      <c r="D80" s="57" t="s">
        <v>23</v>
      </c>
      <c r="E80" s="58" t="s">
        <v>34</v>
      </c>
      <c r="F80" s="59" t="s">
        <v>35</v>
      </c>
      <c r="G80" s="60" t="s">
        <v>17</v>
      </c>
      <c r="H80" s="61">
        <v>12</v>
      </c>
      <c r="I80" s="2"/>
      <c r="J80" s="88">
        <f t="shared" si="7"/>
        <v>0</v>
      </c>
    </row>
    <row r="81" spans="2:10" x14ac:dyDescent="0.25">
      <c r="B81" s="87">
        <v>23</v>
      </c>
      <c r="C81" s="56" t="s">
        <v>12</v>
      </c>
      <c r="D81" s="57" t="s">
        <v>23</v>
      </c>
      <c r="E81" s="58" t="s">
        <v>36</v>
      </c>
      <c r="F81" s="59" t="s">
        <v>77</v>
      </c>
      <c r="G81" s="60" t="s">
        <v>59</v>
      </c>
      <c r="H81" s="2">
        <v>2.27</v>
      </c>
      <c r="I81" s="2"/>
      <c r="J81" s="88">
        <f t="shared" si="7"/>
        <v>0</v>
      </c>
    </row>
    <row r="82" spans="2:10" x14ac:dyDescent="0.25">
      <c r="B82" s="85"/>
      <c r="C82" s="14"/>
      <c r="D82" s="14"/>
      <c r="E82" s="50" t="s">
        <v>37</v>
      </c>
      <c r="F82" s="51" t="s">
        <v>38</v>
      </c>
      <c r="G82" s="50"/>
      <c r="H82" s="52"/>
      <c r="I82" s="53"/>
      <c r="J82" s="86">
        <f>SUM(J83:J86)</f>
        <v>0</v>
      </c>
    </row>
    <row r="83" spans="2:10" x14ac:dyDescent="0.25">
      <c r="B83" s="87">
        <v>1</v>
      </c>
      <c r="C83" s="56" t="s">
        <v>12</v>
      </c>
      <c r="D83" s="57" t="s">
        <v>23</v>
      </c>
      <c r="E83" s="58" t="s">
        <v>39</v>
      </c>
      <c r="F83" s="59" t="s">
        <v>106</v>
      </c>
      <c r="G83" s="60" t="s">
        <v>17</v>
      </c>
      <c r="H83" s="61">
        <v>6</v>
      </c>
      <c r="I83" s="2"/>
      <c r="J83" s="88">
        <f t="shared" ref="J83" si="19">I83*H83</f>
        <v>0</v>
      </c>
    </row>
    <row r="84" spans="2:10" x14ac:dyDescent="0.25">
      <c r="B84" s="110"/>
      <c r="C84" s="90"/>
      <c r="D84" s="90"/>
      <c r="E84" s="111"/>
      <c r="F84" s="92" t="s">
        <v>90</v>
      </c>
      <c r="G84" s="111"/>
      <c r="H84" s="112"/>
      <c r="I84" s="113"/>
      <c r="J84" s="114"/>
    </row>
    <row r="85" spans="2:10" x14ac:dyDescent="0.25">
      <c r="B85" s="87">
        <v>2</v>
      </c>
      <c r="C85" s="56" t="s">
        <v>12</v>
      </c>
      <c r="D85" s="57" t="s">
        <v>23</v>
      </c>
      <c r="E85" s="58" t="s">
        <v>39</v>
      </c>
      <c r="F85" s="59" t="s">
        <v>88</v>
      </c>
      <c r="G85" s="60" t="s">
        <v>17</v>
      </c>
      <c r="H85" s="61">
        <v>6</v>
      </c>
      <c r="I85" s="2"/>
      <c r="J85" s="88">
        <f t="shared" ref="J85:J86" si="20">I85*H85</f>
        <v>0</v>
      </c>
    </row>
    <row r="86" spans="2:10" ht="15.75" thickBot="1" x14ac:dyDescent="0.3">
      <c r="B86" s="115">
        <v>3</v>
      </c>
      <c r="C86" s="116" t="s">
        <v>12</v>
      </c>
      <c r="D86" s="117" t="s">
        <v>23</v>
      </c>
      <c r="E86" s="118" t="s">
        <v>40</v>
      </c>
      <c r="F86" s="119" t="s">
        <v>89</v>
      </c>
      <c r="G86" s="120" t="s">
        <v>59</v>
      </c>
      <c r="H86" s="4">
        <v>1.94</v>
      </c>
      <c r="I86" s="4"/>
      <c r="J86" s="121">
        <f t="shared" si="20"/>
        <v>0</v>
      </c>
    </row>
    <row r="87" spans="2:10" x14ac:dyDescent="0.25">
      <c r="B87" s="122"/>
      <c r="C87" s="123"/>
      <c r="D87" s="123"/>
      <c r="E87" s="124" t="s">
        <v>41</v>
      </c>
      <c r="F87" s="125" t="s">
        <v>42</v>
      </c>
      <c r="G87" s="124"/>
      <c r="H87" s="126"/>
      <c r="I87" s="127"/>
      <c r="J87" s="128">
        <f>SUM(J88:J96)</f>
        <v>0</v>
      </c>
    </row>
    <row r="88" spans="2:10" x14ac:dyDescent="0.25">
      <c r="B88" s="129">
        <v>1</v>
      </c>
      <c r="C88" s="130" t="s">
        <v>12</v>
      </c>
      <c r="D88" s="58" t="s">
        <v>23</v>
      </c>
      <c r="E88" s="58" t="s">
        <v>95</v>
      </c>
      <c r="F88" s="59" t="s">
        <v>94</v>
      </c>
      <c r="G88" s="60" t="s">
        <v>13</v>
      </c>
      <c r="H88" s="61">
        <f>H89</f>
        <v>91.84</v>
      </c>
      <c r="I88" s="2"/>
      <c r="J88" s="88">
        <f t="shared" ref="J88" si="21">I88*H88</f>
        <v>0</v>
      </c>
    </row>
    <row r="89" spans="2:10" x14ac:dyDescent="0.25">
      <c r="B89" s="110"/>
      <c r="C89" s="90"/>
      <c r="D89" s="90"/>
      <c r="E89" s="111"/>
      <c r="F89" s="92" t="s">
        <v>90</v>
      </c>
      <c r="G89" s="111"/>
      <c r="H89" s="94">
        <v>91.84</v>
      </c>
      <c r="I89" s="95"/>
      <c r="J89" s="131"/>
    </row>
    <row r="90" spans="2:10" x14ac:dyDescent="0.25">
      <c r="B90" s="129">
        <v>2</v>
      </c>
      <c r="C90" s="130" t="s">
        <v>12</v>
      </c>
      <c r="D90" s="58" t="s">
        <v>23</v>
      </c>
      <c r="E90" s="60" t="s">
        <v>92</v>
      </c>
      <c r="F90" s="59" t="s">
        <v>91</v>
      </c>
      <c r="G90" s="60" t="s">
        <v>13</v>
      </c>
      <c r="H90" s="61">
        <f>H91</f>
        <v>91.84</v>
      </c>
      <c r="I90" s="2"/>
      <c r="J90" s="88">
        <f t="shared" ref="J90" si="22">I90*H90</f>
        <v>0</v>
      </c>
    </row>
    <row r="91" spans="2:10" x14ac:dyDescent="0.25">
      <c r="B91" s="132"/>
      <c r="C91" s="133"/>
      <c r="D91" s="133"/>
      <c r="E91" s="134"/>
      <c r="F91" s="135" t="s">
        <v>93</v>
      </c>
      <c r="G91" s="134"/>
      <c r="H91" s="94">
        <v>91.84</v>
      </c>
      <c r="I91" s="136"/>
      <c r="J91" s="137"/>
    </row>
    <row r="92" spans="2:10" ht="22.15" customHeight="1" x14ac:dyDescent="0.25">
      <c r="B92" s="138">
        <v>3</v>
      </c>
      <c r="C92" s="139" t="s">
        <v>12</v>
      </c>
      <c r="D92" s="105" t="s">
        <v>23</v>
      </c>
      <c r="E92" s="105" t="s">
        <v>43</v>
      </c>
      <c r="F92" s="106" t="s">
        <v>44</v>
      </c>
      <c r="G92" s="107" t="s">
        <v>13</v>
      </c>
      <c r="H92" s="108">
        <f>H89</f>
        <v>91.84</v>
      </c>
      <c r="I92" s="2"/>
      <c r="J92" s="109">
        <f t="shared" ref="J92" si="23">I92*H92</f>
        <v>0</v>
      </c>
    </row>
    <row r="93" spans="2:10" ht="24" customHeight="1" x14ac:dyDescent="0.25">
      <c r="B93" s="87">
        <v>4</v>
      </c>
      <c r="C93" s="56" t="s">
        <v>12</v>
      </c>
      <c r="D93" s="57" t="s">
        <v>23</v>
      </c>
      <c r="E93" s="58" t="s">
        <v>45</v>
      </c>
      <c r="F93" s="59" t="s">
        <v>46</v>
      </c>
      <c r="G93" s="60" t="s">
        <v>13</v>
      </c>
      <c r="H93" s="61">
        <f>H92</f>
        <v>91.84</v>
      </c>
      <c r="I93" s="2"/>
      <c r="J93" s="88">
        <f t="shared" ref="J93:J96" si="24">I93*H93</f>
        <v>0</v>
      </c>
    </row>
    <row r="94" spans="2:10" x14ac:dyDescent="0.25">
      <c r="B94" s="87">
        <v>5</v>
      </c>
      <c r="C94" s="56" t="s">
        <v>12</v>
      </c>
      <c r="D94" s="57" t="s">
        <v>23</v>
      </c>
      <c r="E94" s="58" t="s">
        <v>47</v>
      </c>
      <c r="F94" s="59" t="s">
        <v>114</v>
      </c>
      <c r="G94" s="60" t="s">
        <v>16</v>
      </c>
      <c r="H94" s="61">
        <v>4.88</v>
      </c>
      <c r="I94" s="2"/>
      <c r="J94" s="88">
        <f t="shared" si="24"/>
        <v>0</v>
      </c>
    </row>
    <row r="95" spans="2:10" x14ac:dyDescent="0.25">
      <c r="B95" s="87">
        <v>6</v>
      </c>
      <c r="C95" s="56" t="s">
        <v>12</v>
      </c>
      <c r="D95" s="57" t="s">
        <v>23</v>
      </c>
      <c r="E95" s="58" t="s">
        <v>48</v>
      </c>
      <c r="F95" s="59" t="s">
        <v>49</v>
      </c>
      <c r="G95" s="60" t="s">
        <v>13</v>
      </c>
      <c r="H95" s="61">
        <f>H92</f>
        <v>91.84</v>
      </c>
      <c r="I95" s="2"/>
      <c r="J95" s="88">
        <f t="shared" si="24"/>
        <v>0</v>
      </c>
    </row>
    <row r="96" spans="2:10" x14ac:dyDescent="0.25">
      <c r="B96" s="87">
        <v>7</v>
      </c>
      <c r="C96" s="56" t="s">
        <v>12</v>
      </c>
      <c r="D96" s="57" t="s">
        <v>23</v>
      </c>
      <c r="E96" s="58" t="s">
        <v>50</v>
      </c>
      <c r="F96" s="59" t="s">
        <v>51</v>
      </c>
      <c r="G96" s="60" t="s">
        <v>59</v>
      </c>
      <c r="H96" s="2">
        <v>3.89</v>
      </c>
      <c r="I96" s="2"/>
      <c r="J96" s="88">
        <f t="shared" si="24"/>
        <v>0</v>
      </c>
    </row>
    <row r="97" spans="2:10" x14ac:dyDescent="0.25">
      <c r="B97" s="85"/>
      <c r="C97" s="14"/>
      <c r="D97" s="14"/>
      <c r="E97" s="50" t="s">
        <v>52</v>
      </c>
      <c r="F97" s="51" t="s">
        <v>53</v>
      </c>
      <c r="G97" s="50"/>
      <c r="H97" s="52"/>
      <c r="I97" s="53"/>
      <c r="J97" s="86">
        <f>SUM(J98:J100)</f>
        <v>0</v>
      </c>
    </row>
    <row r="98" spans="2:10" ht="24" customHeight="1" x14ac:dyDescent="0.25">
      <c r="B98" s="87">
        <v>1</v>
      </c>
      <c r="C98" s="56" t="s">
        <v>12</v>
      </c>
      <c r="D98" s="57" t="s">
        <v>23</v>
      </c>
      <c r="E98" s="58" t="s">
        <v>54</v>
      </c>
      <c r="F98" s="59" t="s">
        <v>55</v>
      </c>
      <c r="G98" s="60" t="s">
        <v>13</v>
      </c>
      <c r="H98" s="61">
        <f>H100</f>
        <v>19.2</v>
      </c>
      <c r="I98" s="2"/>
      <c r="J98" s="88">
        <f t="shared" ref="J98:J99" si="25">I98*H98</f>
        <v>0</v>
      </c>
    </row>
    <row r="99" spans="2:10" ht="23.45" customHeight="1" x14ac:dyDescent="0.25">
      <c r="B99" s="87">
        <v>2</v>
      </c>
      <c r="C99" s="56" t="s">
        <v>12</v>
      </c>
      <c r="D99" s="57" t="s">
        <v>23</v>
      </c>
      <c r="E99" s="58" t="s">
        <v>56</v>
      </c>
      <c r="F99" s="59" t="s">
        <v>96</v>
      </c>
      <c r="G99" s="60" t="s">
        <v>13</v>
      </c>
      <c r="H99" s="61">
        <f>SUM(H100)</f>
        <v>19.2</v>
      </c>
      <c r="I99" s="2"/>
      <c r="J99" s="88">
        <f t="shared" si="25"/>
        <v>0</v>
      </c>
    </row>
    <row r="100" spans="2:10" ht="13.5" customHeight="1" thickBot="1" x14ac:dyDescent="0.3">
      <c r="B100" s="140"/>
      <c r="C100" s="141"/>
      <c r="D100" s="142"/>
      <c r="E100" s="143"/>
      <c r="F100" s="144" t="s">
        <v>115</v>
      </c>
      <c r="G100" s="142"/>
      <c r="H100" s="145">
        <v>19.2</v>
      </c>
      <c r="I100" s="146"/>
      <c r="J100" s="147"/>
    </row>
    <row r="101" spans="2:10" x14ac:dyDescent="0.25">
      <c r="B101" s="80"/>
      <c r="C101" s="81" t="s">
        <v>9</v>
      </c>
      <c r="D101" s="82"/>
      <c r="E101" s="82" t="s">
        <v>116</v>
      </c>
      <c r="F101" s="83" t="s">
        <v>117</v>
      </c>
      <c r="G101" s="82"/>
      <c r="H101" s="84"/>
      <c r="I101" s="184">
        <f>J102</f>
        <v>0</v>
      </c>
      <c r="J101" s="185"/>
    </row>
    <row r="102" spans="2:10" x14ac:dyDescent="0.25">
      <c r="B102" s="85"/>
      <c r="C102" s="14"/>
      <c r="D102" s="14"/>
      <c r="E102" s="148" t="s">
        <v>118</v>
      </c>
      <c r="F102" s="148" t="s">
        <v>119</v>
      </c>
      <c r="G102" s="149"/>
      <c r="H102" s="149"/>
      <c r="I102" s="149"/>
      <c r="J102" s="150">
        <f>SUM(J103:J106)</f>
        <v>0</v>
      </c>
    </row>
    <row r="103" spans="2:10" x14ac:dyDescent="0.25">
      <c r="B103" s="151">
        <v>1</v>
      </c>
      <c r="C103" s="152" t="s">
        <v>12</v>
      </c>
      <c r="D103" s="152" t="s">
        <v>116</v>
      </c>
      <c r="E103" s="153" t="s">
        <v>122</v>
      </c>
      <c r="F103" s="154" t="s">
        <v>120</v>
      </c>
      <c r="G103" s="155" t="s">
        <v>121</v>
      </c>
      <c r="H103" s="156">
        <v>1</v>
      </c>
      <c r="I103" s="2"/>
      <c r="J103" s="157">
        <f t="shared" ref="J103:J106" si="26">I103*H103</f>
        <v>0</v>
      </c>
    </row>
    <row r="104" spans="2:10" x14ac:dyDescent="0.25">
      <c r="B104" s="151">
        <v>2</v>
      </c>
      <c r="C104" s="152" t="s">
        <v>12</v>
      </c>
      <c r="D104" s="152" t="s">
        <v>116</v>
      </c>
      <c r="E104" s="153" t="s">
        <v>122</v>
      </c>
      <c r="F104" s="154" t="s">
        <v>119</v>
      </c>
      <c r="G104" s="155" t="s">
        <v>121</v>
      </c>
      <c r="H104" s="156">
        <v>1</v>
      </c>
      <c r="I104" s="2"/>
      <c r="J104" s="157">
        <f t="shared" si="26"/>
        <v>0</v>
      </c>
    </row>
    <row r="105" spans="2:10" x14ac:dyDescent="0.25">
      <c r="B105" s="151">
        <v>3</v>
      </c>
      <c r="C105" s="152" t="s">
        <v>12</v>
      </c>
      <c r="D105" s="152" t="s">
        <v>116</v>
      </c>
      <c r="E105" s="153" t="s">
        <v>122</v>
      </c>
      <c r="F105" s="154" t="s">
        <v>123</v>
      </c>
      <c r="G105" s="155" t="s">
        <v>121</v>
      </c>
      <c r="H105" s="156">
        <v>1</v>
      </c>
      <c r="I105" s="2"/>
      <c r="J105" s="157">
        <f t="shared" si="26"/>
        <v>0</v>
      </c>
    </row>
    <row r="106" spans="2:10" ht="15.75" thickBot="1" x14ac:dyDescent="0.3">
      <c r="B106" s="158">
        <v>4</v>
      </c>
      <c r="C106" s="159" t="s">
        <v>12</v>
      </c>
      <c r="D106" s="159" t="s">
        <v>116</v>
      </c>
      <c r="E106" s="160" t="s">
        <v>122</v>
      </c>
      <c r="F106" s="161" t="s">
        <v>124</v>
      </c>
      <c r="G106" s="162" t="s">
        <v>121</v>
      </c>
      <c r="H106" s="163">
        <v>1</v>
      </c>
      <c r="I106" s="5"/>
      <c r="J106" s="164">
        <f t="shared" si="26"/>
        <v>0</v>
      </c>
    </row>
    <row r="107" spans="2:10" ht="16.5" thickTop="1" thickBot="1" x14ac:dyDescent="0.3">
      <c r="B107" s="167" t="s">
        <v>149</v>
      </c>
      <c r="C107" s="168"/>
      <c r="D107" s="168"/>
      <c r="E107" s="168"/>
      <c r="F107" s="168"/>
      <c r="G107" s="168"/>
      <c r="H107" s="169">
        <f>I101+I52+I41</f>
        <v>0</v>
      </c>
      <c r="I107" s="169"/>
      <c r="J107" s="170"/>
    </row>
  </sheetData>
  <sheetProtection algorithmName="SHA-512" hashValue="uceN/kDQGA/UZtpha6dk8PXXbCYYBHIsniblG9/dG1BPRcZYqtLGq9rO2AoZzdwk1cPc1ahAQQ4x9m7ZcWsIxA==" saltValue="WqGrXy2+OLeUOoNaRv+Pqw==" spinCount="100000" sheet="1" objects="1" scenarios="1"/>
  <mergeCells count="15">
    <mergeCell ref="B1:J1"/>
    <mergeCell ref="B2:J2"/>
    <mergeCell ref="B107:G107"/>
    <mergeCell ref="H107:J107"/>
    <mergeCell ref="B4:J4"/>
    <mergeCell ref="H21:I21"/>
    <mergeCell ref="H19:I19"/>
    <mergeCell ref="H17:I17"/>
    <mergeCell ref="B24:J24"/>
    <mergeCell ref="F13:I13"/>
    <mergeCell ref="F14:I14"/>
    <mergeCell ref="F15:I15"/>
    <mergeCell ref="I41:J41"/>
    <mergeCell ref="I52:J52"/>
    <mergeCell ref="I101:J101"/>
  </mergeCells>
  <conditionalFormatting sqref="F13:I15">
    <cfRule type="containsBlanks" dxfId="18" priority="27">
      <formula>LEN(TRIM(F13))=0</formula>
    </cfRule>
  </conditionalFormatting>
  <conditionalFormatting sqref="H19">
    <cfRule type="containsBlanks" dxfId="17" priority="28">
      <formula>LEN(TRIM(H19))=0</formula>
    </cfRule>
  </conditionalFormatting>
  <conditionalFormatting sqref="H81">
    <cfRule type="containsBlanks" dxfId="16" priority="14">
      <formula>LEN(TRIM(H81))=0</formula>
    </cfRule>
  </conditionalFormatting>
  <conditionalFormatting sqref="H86">
    <cfRule type="containsBlanks" dxfId="15" priority="10">
      <formula>LEN(TRIM(H86))=0</formula>
    </cfRule>
  </conditionalFormatting>
  <conditionalFormatting sqref="H96">
    <cfRule type="containsBlanks" dxfId="14" priority="6">
      <formula>LEN(TRIM(H96))=0</formula>
    </cfRule>
  </conditionalFormatting>
  <conditionalFormatting sqref="H57:I57">
    <cfRule type="containsBlanks" dxfId="13" priority="17">
      <formula>LEN(TRIM(H57))=0</formula>
    </cfRule>
  </conditionalFormatting>
  <conditionalFormatting sqref="I43:I44">
    <cfRule type="containsBlanks" dxfId="12" priority="29">
      <formula>LEN(TRIM(I43))=0</formula>
    </cfRule>
  </conditionalFormatting>
  <conditionalFormatting sqref="I46">
    <cfRule type="containsBlanks" dxfId="11" priority="23">
      <formula>LEN(TRIM(I46))=0</formula>
    </cfRule>
  </conditionalFormatting>
  <conditionalFormatting sqref="I48">
    <cfRule type="containsBlanks" dxfId="10" priority="22">
      <formula>LEN(TRIM(I48))=0</formula>
    </cfRule>
  </conditionalFormatting>
  <conditionalFormatting sqref="I50">
    <cfRule type="containsBlanks" dxfId="9" priority="21">
      <formula>LEN(TRIM(I50))=0</formula>
    </cfRule>
  </conditionalFormatting>
  <conditionalFormatting sqref="I54:I55">
    <cfRule type="containsBlanks" dxfId="8" priority="19">
      <formula>LEN(TRIM(I54))=0</formula>
    </cfRule>
  </conditionalFormatting>
  <conditionalFormatting sqref="I59:I81">
    <cfRule type="containsBlanks" dxfId="7" priority="15">
      <formula>LEN(TRIM(I59))=0</formula>
    </cfRule>
  </conditionalFormatting>
  <conditionalFormatting sqref="I83">
    <cfRule type="containsBlanks" dxfId="6" priority="13">
      <formula>LEN(TRIM(I83))=0</formula>
    </cfRule>
  </conditionalFormatting>
  <conditionalFormatting sqref="I85:I86">
    <cfRule type="containsBlanks" dxfId="5" priority="11">
      <formula>LEN(TRIM(I85))=0</formula>
    </cfRule>
  </conditionalFormatting>
  <conditionalFormatting sqref="I88">
    <cfRule type="containsBlanks" dxfId="4" priority="9">
      <formula>LEN(TRIM(I88))=0</formula>
    </cfRule>
  </conditionalFormatting>
  <conditionalFormatting sqref="I90">
    <cfRule type="containsBlanks" dxfId="3" priority="8">
      <formula>LEN(TRIM(I90))=0</formula>
    </cfRule>
  </conditionalFormatting>
  <conditionalFormatting sqref="I92:I96">
    <cfRule type="containsBlanks" dxfId="2" priority="5">
      <formula>LEN(TRIM(I92))=0</formula>
    </cfRule>
  </conditionalFormatting>
  <conditionalFormatting sqref="I98:I99">
    <cfRule type="containsBlanks" dxfId="1" priority="3">
      <formula>LEN(TRIM(I98))=0</formula>
    </cfRule>
  </conditionalFormatting>
  <conditionalFormatting sqref="I103:I106">
    <cfRule type="containsBlanks" dxfId="0" priority="2">
      <formula>LEN(TRIM(I103))=0</formula>
    </cfRule>
  </conditionalFormatting>
  <pageMargins left="0.39370078740157483" right="0.39370078740157483" top="0.59055118110236227" bottom="0.39370078740157483" header="0" footer="0.31496062992125984"/>
  <pageSetup paperSize="9" scale="82" fitToHeight="0" orientation="portrait" errors="blank" r:id="rId1"/>
  <headerFooter>
    <oddFooter>Stránka &amp;P z &amp;N</oddFooter>
  </headerFooter>
  <rowBreaks count="2" manualBreakCount="2">
    <brk id="39" max="16383" man="1"/>
    <brk id="86" max="16383" man="1"/>
  </rowBreaks>
  <ignoredErrors>
    <ignoredError sqref="F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Zelená šrafa - buňky k vyplnění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Veronika Vašáková</cp:lastModifiedBy>
  <cp:lastPrinted>2025-07-16T09:47:36Z</cp:lastPrinted>
  <dcterms:created xsi:type="dcterms:W3CDTF">2022-01-15T11:14:14Z</dcterms:created>
  <dcterms:modified xsi:type="dcterms:W3CDTF">2025-07-24T08:06:31Z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