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5E4B8C1E-2C6A-48A9-A51F-13FE302DFE20}" xr6:coauthVersionLast="47" xr6:coauthVersionMax="47" xr10:uidLastSave="{00000000-0000-0000-0000-000000000000}"/>
  <bookViews>
    <workbookView xWindow="28680" yWindow="-120" windowWidth="29040" windowHeight="15720" tabRatio="728" xr2:uid="{00000000-000D-0000-FFFF-FFFF00000000}"/>
  </bookViews>
  <sheets>
    <sheet name="Rekapitulace" sheetId="8" r:id="rId1"/>
    <sheet name="Příloha č.3a" sheetId="1" r:id="rId2"/>
    <sheet name="Příloha č.3b" sheetId="2" r:id="rId3"/>
    <sheet name="Příloha č.3c" sheetId="4" r:id="rId4"/>
    <sheet name="Příloha č.3d" sheetId="5" r:id="rId5"/>
    <sheet name="Příloha č.3e" sheetId="7" r:id="rId6"/>
    <sheet name="Příloha č.3f" sheetId="6" r:id="rId7"/>
    <sheet name="Příloha č.3g" sheetId="10" r:id="rId8"/>
    <sheet name="Příloha č.3h"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4" i="2"/>
  <c r="G15" i="1"/>
  <c r="G10" i="4"/>
  <c r="G17" i="2"/>
  <c r="G15" i="2"/>
  <c r="G12" i="1"/>
  <c r="G10" i="1"/>
  <c r="G9" i="1"/>
  <c r="G21" i="9"/>
  <c r="G19" i="9"/>
  <c r="G7" i="10"/>
  <c r="G8" i="10" s="1"/>
  <c r="C13" i="8" s="1"/>
  <c r="G10" i="6"/>
  <c r="G9" i="6"/>
  <c r="G17" i="9" l="1"/>
  <c r="G16" i="9"/>
  <c r="G15" i="9"/>
  <c r="G12" i="9"/>
  <c r="G11" i="6"/>
  <c r="G20" i="9"/>
  <c r="G14" i="9"/>
  <c r="G13" i="9"/>
  <c r="G18" i="9"/>
  <c r="G11" i="9"/>
  <c r="G22" i="9" l="1"/>
  <c r="C14" i="8" s="1"/>
  <c r="G19" i="1"/>
  <c r="G18" i="1"/>
  <c r="G17" i="1"/>
  <c r="G16" i="1"/>
  <c r="G13" i="1"/>
  <c r="G8" i="1"/>
  <c r="G18" i="2"/>
  <c r="G13" i="2"/>
  <c r="G11" i="2"/>
  <c r="G9" i="2"/>
  <c r="G9" i="4"/>
  <c r="G11" i="4" s="1"/>
  <c r="G7" i="5"/>
  <c r="G10" i="7" l="1"/>
  <c r="G9" i="7"/>
  <c r="G11" i="7" l="1"/>
  <c r="G12" i="6"/>
  <c r="G20" i="1"/>
  <c r="G19" i="2" l="1"/>
  <c r="C12" i="8" l="1"/>
  <c r="C11" i="8" l="1"/>
  <c r="C9" i="8"/>
  <c r="C8" i="8"/>
  <c r="C7" i="8"/>
  <c r="G8" i="5"/>
  <c r="C10" i="8" s="1"/>
  <c r="C15" i="8" l="1"/>
</calcChain>
</file>

<file path=xl/sharedStrings.xml><?xml version="1.0" encoding="utf-8"?>
<sst xmlns="http://schemas.openxmlformats.org/spreadsheetml/2006/main" count="285" uniqueCount="151">
  <si>
    <t>Živelní pojištění</t>
  </si>
  <si>
    <t>č.</t>
  </si>
  <si>
    <t>Předmět pojištění</t>
  </si>
  <si>
    <t>Poznámka</t>
  </si>
  <si>
    <t>1.</t>
  </si>
  <si>
    <t>2.</t>
  </si>
  <si>
    <t>3.</t>
  </si>
  <si>
    <t>5.</t>
  </si>
  <si>
    <t>6.</t>
  </si>
  <si>
    <t>7.</t>
  </si>
  <si>
    <t>Pojištění skel</t>
  </si>
  <si>
    <t xml:space="preserve"> </t>
  </si>
  <si>
    <t>Roční pojistné</t>
  </si>
  <si>
    <t>4.</t>
  </si>
  <si>
    <t>Celková cena za živelní pojištění</t>
  </si>
  <si>
    <t>Celková cena za pojištění skel</t>
  </si>
  <si>
    <t>3a</t>
  </si>
  <si>
    <t>3b</t>
  </si>
  <si>
    <t>3c</t>
  </si>
  <si>
    <t>3d</t>
  </si>
  <si>
    <t>3e</t>
  </si>
  <si>
    <t>3f</t>
  </si>
  <si>
    <t>3g</t>
  </si>
  <si>
    <t>Pojistné nebezpečí</t>
  </si>
  <si>
    <t>Povodeň, záplava</t>
  </si>
  <si>
    <t>Vichřice, krupobití</t>
  </si>
  <si>
    <t>Pojištění pro případ vandalismu</t>
  </si>
  <si>
    <t>Celková cena za pojištění pro případ vandalismu</t>
  </si>
  <si>
    <t>na první riziko</t>
  </si>
  <si>
    <t>Příloha č. 3f</t>
  </si>
  <si>
    <t>Příloha č. 3e</t>
  </si>
  <si>
    <t>Příloha č. 3c</t>
  </si>
  <si>
    <t>Příloha č. 3d</t>
  </si>
  <si>
    <t>Příloha č. 3b</t>
  </si>
  <si>
    <t>Příloha č. 3a</t>
  </si>
  <si>
    <r>
      <t xml:space="preserve">Sazba                       </t>
    </r>
    <r>
      <rPr>
        <sz val="9"/>
        <rFont val="Arial CE"/>
        <charset val="238"/>
      </rPr>
      <t xml:space="preserve"> v ‰</t>
    </r>
  </si>
  <si>
    <r>
      <t xml:space="preserve">Limit pojistného plnění </t>
    </r>
    <r>
      <rPr>
        <sz val="9"/>
        <rFont val="Arial CE"/>
        <charset val="238"/>
      </rPr>
      <t>v Kč</t>
    </r>
  </si>
  <si>
    <t xml:space="preserve">Pojištění pro případ odcizení </t>
  </si>
  <si>
    <t>Odchylné ujednání: pojištění se vztahuje i na stroje, jejichž stáří přesáhlo v době vzniku škody 10 let</t>
  </si>
  <si>
    <r>
      <t xml:space="preserve">Celková cena za pojištění strojů All Risk </t>
    </r>
    <r>
      <rPr>
        <sz val="9"/>
        <rFont val="Arial CE"/>
        <charset val="238"/>
      </rPr>
      <t>(mimo živlu, odcizení)</t>
    </r>
  </si>
  <si>
    <r>
      <rPr>
        <b/>
        <sz val="9"/>
        <rFont val="Arial CE"/>
        <charset val="238"/>
      </rPr>
      <t xml:space="preserve">Limit pojistného plnění    </t>
    </r>
    <r>
      <rPr>
        <sz val="9"/>
        <rFont val="Arial CE"/>
        <charset val="238"/>
      </rPr>
      <t xml:space="preserve">                                        v Kč</t>
    </r>
  </si>
  <si>
    <t>Pojištění elektroniky All Risk</t>
  </si>
  <si>
    <t>Pojištění strojů All Risk</t>
  </si>
  <si>
    <t>Celková cena za pojištění elektroniky All Risk                                                                                                                                                                                                                                                                                                                                                               (mimo živelního pojištění a pojištění pro případ odcizení)</t>
  </si>
  <si>
    <t>Celková cena za pojištění strojů All Risk                                                                                                                                                                                                                                                                                                                                                               (mimo živelního pojištění a pojištění pro případ odcizení)</t>
  </si>
  <si>
    <r>
      <t>Limit pojistného plnění</t>
    </r>
    <r>
      <rPr>
        <sz val="9"/>
        <rFont val="Arial CE"/>
        <charset val="238"/>
      </rPr>
      <t xml:space="preserve"> v Kč</t>
    </r>
  </si>
  <si>
    <r>
      <t xml:space="preserve"> Pojištění elektroniky All Risk </t>
    </r>
    <r>
      <rPr>
        <b/>
        <sz val="11"/>
        <rFont val="Arial CE"/>
        <charset val="238"/>
      </rPr>
      <t>mimo živlu</t>
    </r>
    <r>
      <rPr>
        <sz val="11"/>
        <rFont val="Arial CE"/>
        <charset val="238"/>
      </rPr>
      <t xml:space="preserve"> (řešeno živelním pojištěním v příloze 3a) </t>
    </r>
    <r>
      <rPr>
        <b/>
        <sz val="11"/>
        <rFont val="Arial CE"/>
        <charset val="238"/>
      </rPr>
      <t>a mimo odcizení</t>
    </r>
    <r>
      <rPr>
        <sz val="11"/>
        <rFont val="Arial CE"/>
        <charset val="238"/>
      </rPr>
      <t xml:space="preserve"> (řešeno pojištěním pro případ odcizení v příloze 3b)</t>
    </r>
  </si>
  <si>
    <r>
      <t xml:space="preserve"> Pojištění strojů All Risk </t>
    </r>
    <r>
      <rPr>
        <b/>
        <sz val="11"/>
        <rFont val="Arial CE"/>
        <charset val="238"/>
      </rPr>
      <t>mimo živlu</t>
    </r>
    <r>
      <rPr>
        <sz val="11"/>
        <rFont val="Arial CE"/>
        <charset val="238"/>
      </rPr>
      <t xml:space="preserve"> (řešeno živelním pojištěním v příloze 3a) </t>
    </r>
    <r>
      <rPr>
        <b/>
        <sz val="11"/>
        <rFont val="Arial CE"/>
        <charset val="238"/>
      </rPr>
      <t>a mimo odcizení</t>
    </r>
    <r>
      <rPr>
        <sz val="11"/>
        <rFont val="Arial CE"/>
        <charset val="238"/>
      </rPr>
      <t xml:space="preserve"> (řešeno pojištěním pro případ odcizení v příloze 3b)</t>
    </r>
  </si>
  <si>
    <r>
      <t>Celková cena za pojištění elektroniky All Risk</t>
    </r>
    <r>
      <rPr>
        <sz val="9"/>
        <rFont val="Arial CE"/>
        <charset val="238"/>
      </rPr>
      <t xml:space="preserve"> (mimo živlu, odcizení)</t>
    </r>
  </si>
  <si>
    <t>Atmosférické srážky - škody způsobené zatékáním dešťové vody, táním sněhu nebo ledu, nedostatečným odtokem svodů dešťové vody</t>
  </si>
  <si>
    <t>Místa pojištění</t>
  </si>
  <si>
    <t xml:space="preserve">Přepětí, podpětí, zkrat nebo indukce v elektrorozvodné nebo komunikační síti - vztahuje na poškození nebo zničení elektronických součástí a příslušenství pojištěných budov a staveb a pojištěného vlastního nebo užívaného zařízení a vybavení (stroje, elektronická zařízení). </t>
  </si>
  <si>
    <r>
      <t xml:space="preserve">Spoluúčast
</t>
    </r>
    <r>
      <rPr>
        <sz val="9"/>
        <rFont val="Arial CE"/>
        <charset val="238"/>
      </rPr>
      <t>v Kč</t>
    </r>
  </si>
  <si>
    <r>
      <t xml:space="preserve">Pojistná částka
</t>
    </r>
    <r>
      <rPr>
        <sz val="9"/>
        <rFont val="Arial CE"/>
        <charset val="238"/>
      </rPr>
      <t>v Kč</t>
    </r>
  </si>
  <si>
    <r>
      <t xml:space="preserve">Roční pojistné
</t>
    </r>
    <r>
      <rPr>
        <sz val="9"/>
        <rFont val="Arial CE"/>
        <charset val="238"/>
      </rPr>
      <t>v Kč</t>
    </r>
  </si>
  <si>
    <r>
      <t xml:space="preserve">Sazba
</t>
    </r>
    <r>
      <rPr>
        <sz val="9"/>
        <rFont val="Arial CE"/>
        <charset val="238"/>
      </rPr>
      <t>v ‰</t>
    </r>
  </si>
  <si>
    <r>
      <t xml:space="preserve">Spoluúčast
</t>
    </r>
    <r>
      <rPr>
        <sz val="9"/>
        <rFont val="Arial CE"/>
        <charset val="238"/>
      </rPr>
      <t>v Kč</t>
    </r>
    <r>
      <rPr>
        <b/>
        <sz val="9"/>
        <rFont val="Arial CE"/>
        <charset val="238"/>
      </rPr>
      <t xml:space="preserve"> *)</t>
    </r>
  </si>
  <si>
    <t>princip pojištění: nesmí být ujednáno na bázi Claims made</t>
  </si>
  <si>
    <t>Rozsah pojištění</t>
  </si>
  <si>
    <r>
      <t xml:space="preserve">Limit /sublimit
</t>
    </r>
    <r>
      <rPr>
        <sz val="9"/>
        <rFont val="Arial CE"/>
        <charset val="238"/>
      </rPr>
      <t>v Kč</t>
    </r>
  </si>
  <si>
    <t>Územní rozsah</t>
  </si>
  <si>
    <t>území ČR</t>
  </si>
  <si>
    <t>8.</t>
  </si>
  <si>
    <t>9.</t>
  </si>
  <si>
    <t>10.</t>
  </si>
  <si>
    <t>Statutární město Děčín</t>
  </si>
  <si>
    <t>Pojištění odpovědnosti za újmu</t>
  </si>
  <si>
    <t>Celková cena za pojištění odpovědnosti za újmu</t>
  </si>
  <si>
    <t>Celková cena za pojištění majetku a odpovědnosti za újmu</t>
  </si>
  <si>
    <t>Příloha č. 3g</t>
  </si>
  <si>
    <t>Rekapitulace pojištění majetku a odpovědnosti za újmu</t>
  </si>
  <si>
    <t>na novou cenu</t>
  </si>
  <si>
    <t>Místo pojištění</t>
  </si>
  <si>
    <t>Vlastní vozík na úpravu ledové plochy Derol 99-P se standardní výbavou,
výrobní číslo 021/06, rok výroby 2006</t>
  </si>
  <si>
    <t>Regresní náhrady nákladů zdravotní pojišťovny a dávek nemocenského pojištění v důsledku újmy na zdraví nebo životě zaměstnanců</t>
  </si>
  <si>
    <t>Odpovědnost za újmu vzniklou v souvislosti s činností městské policie a jednotek sboru dobrovolných hasičů</t>
  </si>
  <si>
    <t>Křížová odpovědnost - odpovědnost za újmu způsobenou majetkově propojeným osobám</t>
  </si>
  <si>
    <t>3h</t>
  </si>
  <si>
    <t>Pojištění přepravy</t>
  </si>
  <si>
    <t>Celková cena za pojištění přepravy</t>
  </si>
  <si>
    <r>
      <t xml:space="preserve">Limit
</t>
    </r>
    <r>
      <rPr>
        <sz val="9"/>
        <rFont val="Arial CE"/>
        <charset val="238"/>
      </rPr>
      <t>v Kč</t>
    </r>
  </si>
  <si>
    <t>Specifikace pojištění</t>
  </si>
  <si>
    <t>Soubor skel bez omezení tloušťky - skleněných výplní stavebních součástí (okenní, dveřní, výlohová), skleněných výplní movitého charakteru uvnitř budov (výstavní skříňky a vitríny, obložení stěn, stropů a podhledů apod.), vč. nalepených snímačů zabezpečovacích zařízení, nalepených fólií, malby a jiných výzdob, dále reklamních tabulí, firemních štítů, fasádních obložení vnějších stěn budov, vnějších vitrín apod., světelných neónových nápisů vč. elektroinstalace a markýz</t>
  </si>
  <si>
    <t xml:space="preserve">Celková cena za pojištění přepravy                                                                                                                                                                                                                                                                                    </t>
  </si>
  <si>
    <t>Příloha č. 3h</t>
  </si>
  <si>
    <t>Odpovědnost při výkonu veřejné služby
Odpovědnost při výkonu obecně prospěšných prací</t>
  </si>
  <si>
    <t>Nemajetková újma spočívající v jiném zásahu do přirozených práv člověka než ublížení na zdraví nebo usmrcení (ochrana osobnosti),
včetně povinnosti pojištěného nahradit nemajetkovou újmu způsobenou v souvislosti se zpracováním osobních údajů</t>
  </si>
  <si>
    <t>Odpovědnost za újmu způsobenou při výkonu veřejné moci rozhodnutím nebo nesprávným úředním postupem
Odpovědnost za újmu způsobenou v souvislosti s poskytováním sociálních služeb v souladu se zákonem č. 108/2006 Sb.</t>
  </si>
  <si>
    <t>Odpovědnost za újmu plynoucí z vlastnictví veřejné skládky</t>
  </si>
  <si>
    <t>11.</t>
  </si>
  <si>
    <t>12.</t>
  </si>
  <si>
    <t>Odpovědnost za škody na věcech zaměstnanců v souvislosti s pracovně právními vztahy
(pro mobilní telefony a podobná přenosná elektronická zařízení, peníze a ost. cennosti sublimit 20 000 Kč z jedné pojistné události)</t>
  </si>
  <si>
    <t>Soubor komunikací a mostů vč. vegetace</t>
  </si>
  <si>
    <t xml:space="preserve">
</t>
  </si>
  <si>
    <t>Sesouvání půdy, zřícení skal nebo zemin, sesouvání nebo zřícení lavin, zemětřesení, tíha sněhu nebo námrazy,
náraz dopravního prostředku, jeho části nebo jeho nákladu, pád stromů, stožárů nebo jiných předmětů, kouř, aerodynamický třesk</t>
  </si>
  <si>
    <t>Vodovodní škody (způsobené kapalinou unikající z vodovodních, kanalizačních, topných, klimatizačních, solárních nebo hasicích systémů, nádrží,
vč. zařízení připojených na tyto systémy, v důsledku náhlého a nahodilého poškození nebo poruchy těchto systémů a zařízení)</t>
  </si>
  <si>
    <t>na novou cenu, na první riziko</t>
  </si>
  <si>
    <t>na novou cenu
na první riziko</t>
  </si>
  <si>
    <t>10% min. 125 000</t>
  </si>
  <si>
    <t>Soubor vlastních peněz, cenin a cenností</t>
  </si>
  <si>
    <t>Náklady na demolici, odvoz suti, likvidaci zbytků a následků poj.události,
vč. nákladů na dočasné přemístění majetku</t>
  </si>
  <si>
    <t>Soubor vlastních peněz a cenin při přepravě</t>
  </si>
  <si>
    <t>Celková cena za živelní pojištění                                                                                                                                                                                                                                                                                                                                                                            (včetně pojistného za živelní pojištění strojů a elektroniky)</t>
  </si>
  <si>
    <t>Celková cena za pojištění pro případ odcizení                                                                                                                                                                                                                                                                                                                                                                    (včetně pojistného za odcizení strojů a elektroniky)</t>
  </si>
  <si>
    <r>
      <t xml:space="preserve">na novou cenu
</t>
    </r>
    <r>
      <rPr>
        <sz val="8.5"/>
        <rFont val="Arial CE"/>
        <charset val="238"/>
      </rPr>
      <t>(cizí věci převzaté
na časovou cenu),</t>
    </r>
    <r>
      <rPr>
        <sz val="9"/>
        <rFont val="Arial CE"/>
        <charset val="238"/>
      </rPr>
      <t xml:space="preserve">
 na první riziko</t>
    </r>
  </si>
  <si>
    <t>Mobilní podium Stagemobile L</t>
  </si>
  <si>
    <t>Mechanické poškození kontaktní a vnitřní izolace pojištěné budovy způsobené jakýmkoliv zvířetem nebo hmyzem</t>
  </si>
  <si>
    <t>Soubor vlastních movitých věcí a zásob přepravovaných pojištěným pro vlastní potřebu
vozidly, která jsou ve vlastnictví pojištěného nebo která pojištěný oprávněně užívá</t>
  </si>
  <si>
    <t>Celková cena za pojištění pro případ odcizení</t>
  </si>
  <si>
    <t>Pojistná nebezpečí - požár a jeho průvodní jevy, výbuch, úder blesku, náraz nebo zřícení letadla, jeho části nebo jeho nákladu,                                                                                                                                                                                                                                                                       kouř, aerodynamický třesk, povodeň, záplava, vichřice, krupobití, sesouvání půdy, zřícení skal nebo zemin, sesouvání nebo zřícení lavin, zemětřesení, tíha sněhu nebo námrazy, náraz dopravního prostředku, jeho části nebo jeho nákladu, pád stromů, stožárů nebo jiných předmětů, vodovodní škody, přepětí, podpětí, atmosférické srážky, poškození kontaktní a vnitřní izolace pojištěné budovy způsobené jakýmkoliv zvířetem nebo hmyzem</t>
  </si>
  <si>
    <r>
      <t xml:space="preserve">Soubor budov a ostatních staveb ve výlučném nebo částečném vlastnictví Statutárního města Děčín </t>
    </r>
    <r>
      <rPr>
        <b/>
        <sz val="9"/>
        <rFont val="Arial CE"/>
        <charset val="238"/>
      </rPr>
      <t>*)</t>
    </r>
    <r>
      <rPr>
        <sz val="9"/>
        <rFont val="Arial CE"/>
        <charset val="238"/>
      </rPr>
      <t xml:space="preserve">
včetně vnitřních i vnějších stavebních součástí a příslušenství</t>
    </r>
  </si>
  <si>
    <t>Soubor vlastních zásob
(s výjimkou cenností, věcí zvláštní hodnoty, rozestavěných staveb)</t>
  </si>
  <si>
    <t>Odpovědnost za újmu vzniklou znečištěním životního prostředí plynoucí z vlastnictví veřejné skládky</t>
  </si>
  <si>
    <t>Odpovědnost za újmu na movitých věcech užívaných a převzatých</t>
  </si>
  <si>
    <t xml:space="preserve">  Odchylné ujednání: pojištění se vztahuje i na elektroniku, jejíž stáří přesáhlo v době vzniku škody 5 let</t>
  </si>
  <si>
    <t>Pojištění pro případ právním předpisem stanovené povinnosti pojištěného nahradit:
•  nemajetkovou újmu na životě nebo zdraví člověka (např. bolestné, ztížení společenského uplatnění)
•  duševní útrapy poškozeného a osob blízkých v souvislosti s újmou na životě nebo zdraví
•  újmu na živém zvířeti 
•  újmu na hmotné věci způsobenou jejím poškozením, zničením nebo ztrátou
•  následné finanční škody
•  újmu vyplývající z vlastnictví, držby nebo jiného oprávněného užívání nemovitosti vč. pronajímání
•  regresní náhrady nákladů zdravotní pojišťovny a dávek nemocenského pojištění v důsledku újmy na zdraví nebo životě třetích osob                 
•  újmu vzniklou na věcech vnesených či odložených
•  újmu poskytovatele sociální péče
•  újmu vzniklou v souvislosti s pořádáním kulturních a sportovních činností a akcí
•  újmu vzniklou v souvislosti s činností pracovního stroje nebo zvláštního vozidla, která nemají povinnost mít RZ</t>
  </si>
  <si>
    <t>Vodné a stočné (účtované za únik vody, ke kterému došlo v souvislosti s pojistnou událostí)</t>
  </si>
  <si>
    <t xml:space="preserve">Soubor stacionárních elektronických zařízení vlastních i cizích oprávněně užívaných, vč. počítačové sítě
(s výjimkou elektronických zařízení pojištěných samostatně) </t>
  </si>
  <si>
    <t>Vlastní vrty DC1 a DC4 vč. potrubí pro plavecký areál dle specifikace 
• Děčín I, vrt DC1, parc.č. 2463/20 KÚ Děčín vč. prop potrubí k vrtu DC4
• Děčín I, vrt DC4, parc.č. 2463/10 KÚ Děčín</t>
  </si>
  <si>
    <t>Soubor registračních značek vlastních i cizích (depozit apod.)</t>
  </si>
  <si>
    <t>Soubor vlastního městského mobiliáře (lavičky, odpadkové koše, vybavení parků, orientační tabule apod.)
a parkovacích automatů</t>
  </si>
  <si>
    <r>
      <t xml:space="preserve">Soubor vlastních movitých věcí, cizích předmětů užívaných a cizích předmětů převzatých </t>
    </r>
    <r>
      <rPr>
        <b/>
        <sz val="9"/>
        <rFont val="Arial CE"/>
        <charset val="238"/>
      </rPr>
      <t>**)</t>
    </r>
    <r>
      <rPr>
        <sz val="9"/>
        <rFont val="Arial CE"/>
        <charset val="238"/>
      </rPr>
      <t xml:space="preserve">
vč. strojů a elektroniky dle příloh 3e, 3f</t>
    </r>
  </si>
  <si>
    <r>
      <t xml:space="preserve">na novou cenu
</t>
    </r>
    <r>
      <rPr>
        <sz val="8.5"/>
        <rFont val="Arial CE"/>
        <charset val="238"/>
      </rPr>
      <t>(cizí věci převzaté
na časovou cenu)</t>
    </r>
  </si>
  <si>
    <r>
      <rPr>
        <b/>
        <sz val="9"/>
        <rFont val="Arial CE"/>
        <charset val="238"/>
      </rPr>
      <t xml:space="preserve">***) </t>
    </r>
    <r>
      <rPr>
        <sz val="9"/>
        <rFont val="Arial CE"/>
        <charset val="238"/>
      </rPr>
      <t xml:space="preserve"> </t>
    </r>
    <r>
      <rPr>
        <b/>
        <sz val="9"/>
        <rFont val="Arial CE"/>
        <charset val="238"/>
      </rPr>
      <t>spoluúčast</t>
    </r>
    <r>
      <rPr>
        <sz val="9"/>
        <rFont val="Arial CE"/>
        <charset val="238"/>
      </rPr>
      <t xml:space="preserve"> pro městský mobiliář, parkovací automaty a elektrokola 1 000 Kč - </t>
    </r>
    <r>
      <rPr>
        <b/>
        <sz val="9"/>
        <rFont val="Arial CE"/>
        <charset val="238"/>
      </rPr>
      <t>spoluúčast</t>
    </r>
    <r>
      <rPr>
        <sz val="9"/>
        <rFont val="Arial CE"/>
        <charset val="238"/>
      </rPr>
      <t xml:space="preserve"> pro mobilní a přenosná elektronická zařízení 5 000 Kč</t>
    </r>
  </si>
  <si>
    <t>Soubor vlastních elektrokol (5 ks)</t>
  </si>
  <si>
    <r>
      <t xml:space="preserve">Soubor vlastních elektrokol (5 ks) </t>
    </r>
    <r>
      <rPr>
        <b/>
        <sz val="9"/>
        <rFont val="Arial CE"/>
        <charset val="238"/>
      </rPr>
      <t>****)</t>
    </r>
  </si>
  <si>
    <r>
      <t xml:space="preserve">20 000
</t>
    </r>
    <r>
      <rPr>
        <sz val="8"/>
        <rFont val="Arial CE"/>
        <charset val="238"/>
      </rPr>
      <t xml:space="preserve">není-li
ujednáno jinak
</t>
    </r>
    <r>
      <rPr>
        <b/>
        <sz val="9"/>
        <rFont val="Arial CE"/>
        <charset val="238"/>
      </rPr>
      <t>***)</t>
    </r>
    <r>
      <rPr>
        <sz val="8"/>
        <rFont val="Arial CE"/>
        <charset val="238"/>
      </rPr>
      <t xml:space="preserve">
</t>
    </r>
  </si>
  <si>
    <r>
      <t xml:space="preserve">Soubor budov a ostatních staveb ve výlučném nebo částečném vlastnictví Statutárního města Děčín </t>
    </r>
    <r>
      <rPr>
        <b/>
        <sz val="9"/>
        <rFont val="Arial CE"/>
        <charset val="238"/>
      </rPr>
      <t>*)</t>
    </r>
    <r>
      <rPr>
        <sz val="9"/>
        <rFont val="Arial CE"/>
        <charset val="238"/>
      </rPr>
      <t xml:space="preserve">
včetně vnitřních i vnějších stavebních součástí a příslušenství
(s výjimkou vrtů, komunikací, mostů a ostatních staveb na vodních tocích)</t>
    </r>
  </si>
  <si>
    <r>
      <rPr>
        <b/>
        <sz val="9"/>
        <rFont val="Arial CE"/>
        <charset val="238"/>
      </rPr>
      <t>****)</t>
    </r>
    <r>
      <rPr>
        <sz val="9"/>
        <rFont val="Arial CE"/>
        <charset val="238"/>
      </rPr>
      <t xml:space="preserve">  pojištění </t>
    </r>
    <r>
      <rPr>
        <b/>
        <sz val="9"/>
        <rFont val="Arial CE"/>
        <charset val="238"/>
      </rPr>
      <t>elektrokol</t>
    </r>
    <r>
      <rPr>
        <sz val="9"/>
        <rFont val="Arial CE"/>
        <charset val="238"/>
      </rPr>
      <t xml:space="preserve"> se vztahuje i na škody, ke kterým dojde v důsledku pádu, nárazu nebo střetu pojištěného elektrokola během jeho provozu na pozemní komunikaci</t>
    </r>
  </si>
  <si>
    <t>na časovou cenu</t>
  </si>
  <si>
    <t>Soubor budov a ostatních staveb v areálu v Krokově ulici v Děčíně</t>
  </si>
  <si>
    <t>Úmyslné poškození pojištěné věci malbami, nástřiky (např. spreji a barvami) nebo polepením</t>
  </si>
  <si>
    <r>
      <rPr>
        <b/>
        <sz val="9"/>
        <rFont val="Arial CE"/>
        <charset val="238"/>
      </rPr>
      <t xml:space="preserve">***) </t>
    </r>
    <r>
      <rPr>
        <sz val="9"/>
        <rFont val="Arial CE"/>
        <charset val="238"/>
      </rPr>
      <t xml:space="preserve"> ujednává se, že peníze, ceniny a cennosti mohou být uložené v pevné schránce, umístěné v uzamčeném prostoru (vstupní dveře opatřeny bezpečnostním zámkem) zděného nebo betonového provedení, opatřeném alarmem a mřížemi - max. roční limit pro odcizení dle tohoto ujednání je 20 000 Kč</t>
    </r>
  </si>
  <si>
    <r>
      <t xml:space="preserve">Soubor vlastních peněz, cenin a cenností uložených v trezoru nebo pevné schránce </t>
    </r>
    <r>
      <rPr>
        <b/>
        <sz val="9"/>
        <rFont val="Arial CE"/>
        <charset val="238"/>
      </rPr>
      <t>***)</t>
    </r>
  </si>
  <si>
    <t>Vlastní rolba na úpravu ledové plochy WM Mammoth, baterie 775 Ah, s pohonem všech kol 4x4,
rok výroby 2018</t>
  </si>
  <si>
    <r>
      <t xml:space="preserve"> Pojištění pro případ úmyslného poškození nebo úmyslného zničení pojištěné věci - </t>
    </r>
    <r>
      <rPr>
        <b/>
        <sz val="11"/>
        <rFont val="Arial CE"/>
        <charset val="238"/>
      </rPr>
      <t>zjištěný i nezjištěný pachatel</t>
    </r>
  </si>
  <si>
    <r>
      <t xml:space="preserve"> Pojištění pro případ odcizení </t>
    </r>
    <r>
      <rPr>
        <b/>
        <sz val="11"/>
        <rFont val="Arial CE"/>
        <charset val="238"/>
      </rPr>
      <t>krádeží nebo loupeží</t>
    </r>
  </si>
  <si>
    <t>Soubor mobilních a přenosných elektronických zařízení vlastních i cizích oprávněně užívaných,
vč. notebooků a GPS měřičů pozemků</t>
  </si>
  <si>
    <r>
      <t xml:space="preserve">pojištění se </t>
    </r>
    <r>
      <rPr>
        <b/>
        <sz val="9"/>
        <rFont val="Arial CE"/>
        <charset val="238"/>
      </rPr>
      <t>vztahuje</t>
    </r>
    <r>
      <rPr>
        <sz val="9"/>
        <rFont val="Arial CE"/>
        <charset val="238"/>
      </rPr>
      <t xml:space="preserve"> i na náklady na opravu nebo na znovupořízení uměleckého nebo umělecko-řemeslného díla, které je stavební součástí pojištěné budovy nebo jiné pojištěné stavby</t>
    </r>
  </si>
  <si>
    <r>
      <t xml:space="preserve">Všechny předměty pojištěné pro případ odcizení </t>
    </r>
    <r>
      <rPr>
        <b/>
        <sz val="9"/>
        <rFont val="Arial CE"/>
        <charset val="238"/>
      </rPr>
      <t>*)</t>
    </r>
  </si>
  <si>
    <r>
      <t xml:space="preserve">*) pojištění se </t>
    </r>
    <r>
      <rPr>
        <b/>
        <sz val="9"/>
        <rFont val="Arial CE"/>
        <charset val="238"/>
      </rPr>
      <t>vztahuje</t>
    </r>
    <r>
      <rPr>
        <sz val="9"/>
        <rFont val="Arial CE"/>
        <charset val="238"/>
      </rPr>
      <t xml:space="preserve"> i na náklady na opravu nebo na znovupořízení uměleckého nebo umělecko-řemeslného díla, které je stavební součástí pojištěné budovy nebo jiné pojištěné stavby</t>
    </r>
  </si>
  <si>
    <t>území města Děčín
vč. příslušných katastr.území
a další místa na území ČR, které pojištěný vlastní
nebo oprávněně užívá</t>
  </si>
  <si>
    <r>
      <t xml:space="preserve">pojištění se </t>
    </r>
    <r>
      <rPr>
        <b/>
        <sz val="9"/>
        <rFont val="Arial CE"/>
        <charset val="238"/>
      </rPr>
      <t>vztahuje</t>
    </r>
    <r>
      <rPr>
        <sz val="9"/>
        <rFont val="Arial CE"/>
        <charset val="238"/>
      </rPr>
      <t xml:space="preserve"> i na náklady na opravu nebo na znovupořízení uměleckého nebo umělecko-řemeslného díla, které je stavební součástí pojištěné budovy nebo jiné pojištěné stavby s limitem pojistného plnění 10 000 000 Kč</t>
    </r>
  </si>
  <si>
    <t>retroaktivita: 1.1.2016</t>
  </si>
  <si>
    <t>počet obyvatel 45 864, rozpočet města na rok 2025 vč. dotací 1 503 000 000 Kč vč. dotací</t>
  </si>
  <si>
    <r>
      <rPr>
        <b/>
        <sz val="9"/>
        <rFont val="Arial CE"/>
        <charset val="238"/>
      </rPr>
      <t xml:space="preserve">*) </t>
    </r>
    <r>
      <rPr>
        <sz val="9"/>
        <rFont val="Arial CE"/>
        <charset val="238"/>
      </rPr>
      <t xml:space="preserve"> pojištění se </t>
    </r>
    <r>
      <rPr>
        <b/>
        <sz val="9"/>
        <rFont val="Arial CE"/>
        <charset val="238"/>
      </rPr>
      <t>vztahuje</t>
    </r>
    <r>
      <rPr>
        <sz val="9"/>
        <rFont val="Arial CE"/>
        <charset val="238"/>
      </rPr>
      <t xml:space="preserve"> i na sportoviště, školní hřiště, dětská hřiště a dětská sportovní hřiště vč. herních prvků, umělých trávníků, speciálních povrchů a dopadových ploch těchto zařízení, zpevněné plochy parkoviště u sportovní haly, cyklostezky, veřejné osvětlení, městské kašny a sochy, objekty v postupném prodeji; pojištění se vztahuje i na technologická zařízení (vč. výtahu v rekonstruované budově magistrátu A6) i na oplocení i na Skatepark v Obloukové ulici;
pojištění se </t>
    </r>
    <r>
      <rPr>
        <b/>
        <sz val="9"/>
        <rFont val="Arial CE"/>
        <charset val="238"/>
      </rPr>
      <t xml:space="preserve">vztahuje </t>
    </r>
    <r>
      <rPr>
        <sz val="9"/>
        <rFont val="Arial CE"/>
        <charset val="238"/>
      </rPr>
      <t>i na vlastní budovy a ostatní stavby pro rekreaci zaměstnanců Jiřetín pod Jedlovou, Rozhled č.p. 80 i na azylový dům v Benešovské ulici; pojištění se</t>
    </r>
    <r>
      <rPr>
        <b/>
        <sz val="9"/>
        <rFont val="Arial CE"/>
        <charset val="238"/>
      </rPr>
      <t xml:space="preserve"> vztahuje</t>
    </r>
    <r>
      <rPr>
        <sz val="9"/>
        <rFont val="Arial CE"/>
        <charset val="238"/>
      </rPr>
      <t xml:space="preserve"> i na předměty uvedené </t>
    </r>
    <r>
      <rPr>
        <b/>
        <sz val="9"/>
        <rFont val="Arial CE"/>
        <charset val="238"/>
      </rPr>
      <t>v příloze 4</t>
    </r>
    <r>
      <rPr>
        <sz val="9"/>
        <rFont val="Arial CE"/>
        <charset val="238"/>
      </rPr>
      <t>;</t>
    </r>
  </si>
  <si>
    <r>
      <rPr>
        <b/>
        <sz val="9"/>
        <rFont val="Arial CE"/>
        <charset val="238"/>
      </rPr>
      <t xml:space="preserve">*) </t>
    </r>
    <r>
      <rPr>
        <sz val="9"/>
        <rFont val="Arial CE"/>
        <charset val="238"/>
      </rPr>
      <t xml:space="preserve"> pojištění se </t>
    </r>
    <r>
      <rPr>
        <b/>
        <sz val="9"/>
        <rFont val="Arial CE"/>
        <charset val="238"/>
      </rPr>
      <t>vztahuje</t>
    </r>
    <r>
      <rPr>
        <sz val="9"/>
        <rFont val="Arial CE"/>
        <charset val="238"/>
      </rPr>
      <t xml:space="preserve"> i na sportoviště, školní hřiště, dětská hřiště a dětská sportovní hřiště vč. herních prvků, umělých trávníků, speciál. povrchů a dopadových ploch těchto zařízení, zpevněné plochy parkoviště u sportovní haly, cyklostezky, veřejné osvětlení, městské kašny a sochy, objekty v postupném prodeji; pojištění se vztahuje i na technologická zařízení (vč. výtahu v rekonstruované budově magistrátu A6) i na oplocení i na Skatepark v Obloukové ulici;
pojištění se </t>
    </r>
    <r>
      <rPr>
        <b/>
        <sz val="9"/>
        <rFont val="Arial CE"/>
        <charset val="238"/>
      </rPr>
      <t xml:space="preserve">vztahuje </t>
    </r>
    <r>
      <rPr>
        <sz val="9"/>
        <rFont val="Arial CE"/>
        <charset val="238"/>
      </rPr>
      <t>i na vlastní budovy a ostatní stavby pro rekreaci zaměstnanců Jiřetín pod Jedlovou, Rozhled č.p. 80 i na azylový dům v Benešovské ulici; pojištění se</t>
    </r>
    <r>
      <rPr>
        <b/>
        <sz val="9"/>
        <rFont val="Arial CE"/>
        <charset val="238"/>
      </rPr>
      <t xml:space="preserve"> vztahuje</t>
    </r>
    <r>
      <rPr>
        <sz val="9"/>
        <rFont val="Arial CE"/>
        <charset val="238"/>
      </rPr>
      <t xml:space="preserve"> i na předměty uvedené </t>
    </r>
    <r>
      <rPr>
        <b/>
        <sz val="9"/>
        <rFont val="Arial CE"/>
        <charset val="238"/>
      </rPr>
      <t>v příloze 4</t>
    </r>
    <r>
      <rPr>
        <sz val="9"/>
        <rFont val="Arial CE"/>
        <charset val="238"/>
      </rPr>
      <t>;</t>
    </r>
  </si>
  <si>
    <t>území města Děčín
vč. příslušných
katastrálních území
a další místa na území ČR,
které pojištěný vlastní
nebo oprávněně užívá
elektrokola,
mobilní a přenosná
elektronická zařízení
a stroje na úpravu
ledové plochy
na území ČR</t>
  </si>
  <si>
    <t xml:space="preserve">území města Děčín
vč. příslušných
katastrálních území
a další místa na území ČR,
které pojištěný vlastní
nebo oprávněně užívá
elektrokola,
mobilní a přenosná
elektronická zařízení
a stroje na úpravu
ledové plochy
na území ČR
</t>
  </si>
  <si>
    <t xml:space="preserve">Soubor počítačového vybavení učeben ZŠ </t>
  </si>
  <si>
    <r>
      <rPr>
        <b/>
        <sz val="9"/>
        <rFont val="Arial CE"/>
        <charset val="238"/>
      </rPr>
      <t xml:space="preserve">**) </t>
    </r>
    <r>
      <rPr>
        <sz val="9"/>
        <rFont val="Arial CE"/>
        <charset val="238"/>
      </rPr>
      <t xml:space="preserve"> vč. videotelefonu k projektu „Komunitní plánování sociálních služeb města Děčína č. CZ.04.1.05/3.2.25.2/2850 spolufinancovaného společným regionál. operačním programem, státním rozpočtem a rozpočtem obce"
vč. movitých věcí v rámci I.etapy rekonstrukce šaten a regenerace Zimního stadionu Děčín, vč. vybavení učeben ZŠ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</si>
</sst>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 #,##0.00\ _K_č_-;\-* #,##0.00\ _K_č_-;_-* &quot;-&quot;??\ _K_č_-;_-@_-"/>
    <numFmt numFmtId="165" formatCode="#,##0_ ;\-#,##0\ "/>
    <numFmt numFmtId="166" formatCode="#,##0\ &quot;Kč&quot;"/>
  </numFmts>
  <fonts count="19" x14ac:knownFonts="1">
    <font>
      <sz val="10"/>
      <name val="Arial CE"/>
      <charset val="238"/>
    </font>
    <font>
      <sz val="8"/>
      <name val="Arial CE"/>
      <family val="2"/>
      <charset val="238"/>
    </font>
    <font>
      <b/>
      <sz val="18"/>
      <name val="Arial CE"/>
      <family val="2"/>
      <charset val="238"/>
    </font>
    <font>
      <sz val="8"/>
      <name val="Arial CE"/>
      <charset val="238"/>
    </font>
    <font>
      <b/>
      <sz val="9"/>
      <name val="Arial CE"/>
      <charset val="238"/>
    </font>
    <font>
      <sz val="9"/>
      <name val="Arial CE"/>
      <charset val="238"/>
    </font>
    <font>
      <b/>
      <sz val="11"/>
      <name val="Arial CE"/>
      <charset val="238"/>
    </font>
    <font>
      <b/>
      <sz val="9"/>
      <name val="Arial CE"/>
      <family val="2"/>
      <charset val="238"/>
    </font>
    <font>
      <sz val="9"/>
      <name val="Arial CE"/>
      <family val="2"/>
      <charset val="238"/>
    </font>
    <font>
      <sz val="9"/>
      <name val="Arial"/>
      <family val="2"/>
      <charset val="238"/>
    </font>
    <font>
      <sz val="9"/>
      <color indexed="10"/>
      <name val="Arial CE"/>
      <family val="2"/>
      <charset val="238"/>
    </font>
    <font>
      <b/>
      <sz val="10"/>
      <name val="Arial CE"/>
      <charset val="238"/>
    </font>
    <font>
      <b/>
      <sz val="14"/>
      <name val="Arial CE"/>
      <charset val="238"/>
    </font>
    <font>
      <b/>
      <sz val="18"/>
      <name val="Arial CE"/>
      <charset val="238"/>
    </font>
    <font>
      <sz val="11"/>
      <name val="Arial CE"/>
      <charset val="238"/>
    </font>
    <font>
      <sz val="18"/>
      <name val="Arial CE"/>
      <charset val="238"/>
    </font>
    <font>
      <sz val="8.5"/>
      <name val="Arial CE"/>
      <charset val="238"/>
    </font>
    <font>
      <b/>
      <sz val="9"/>
      <name val="Arial"/>
      <family val="2"/>
      <charset val="238"/>
    </font>
    <font>
      <sz val="16"/>
      <name val="Arial CE"/>
      <charset val="238"/>
    </font>
  </fonts>
  <fills count="5">
    <fill>
      <patternFill patternType="none"/>
    </fill>
    <fill>
      <patternFill patternType="gray125"/>
    </fill>
    <fill>
      <patternFill patternType="solid">
        <fgColor rgb="FFCCFFFF"/>
        <bgColor indexed="64"/>
      </patternFill>
    </fill>
    <fill>
      <patternFill patternType="solid">
        <fgColor rgb="FFEAEAEA"/>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1">
    <xf numFmtId="0" fontId="0" fillId="0" borderId="0"/>
  </cellStyleXfs>
  <cellXfs count="184">
    <xf numFmtId="0" fontId="0" fillId="0" borderId="0" xfId="0"/>
    <xf numFmtId="0" fontId="1" fillId="0" borderId="0" xfId="0" applyFont="1"/>
    <xf numFmtId="0" fontId="2" fillId="0" borderId="0" xfId="0" applyFont="1"/>
    <xf numFmtId="0" fontId="3" fillId="0" borderId="0" xfId="0" applyFont="1"/>
    <xf numFmtId="164" fontId="1" fillId="0" borderId="0" xfId="0" applyNumberFormat="1" applyFont="1"/>
    <xf numFmtId="164" fontId="1" fillId="0" borderId="0" xfId="0" applyNumberFormat="1" applyFont="1" applyAlignment="1">
      <alignment horizontal="left" vertical="top" wrapText="1"/>
    </xf>
    <xf numFmtId="0" fontId="5" fillId="0" borderId="0" xfId="0" applyFont="1"/>
    <xf numFmtId="0" fontId="5" fillId="0" borderId="3" xfId="0" applyFont="1" applyBorder="1" applyAlignment="1">
      <alignment horizontal="center" vertical="center"/>
    </xf>
    <xf numFmtId="0" fontId="5" fillId="0" borderId="6" xfId="0" applyFont="1" applyBorder="1" applyAlignment="1">
      <alignment vertical="center"/>
    </xf>
    <xf numFmtId="0" fontId="5" fillId="0" borderId="2" xfId="0" applyFont="1" applyBorder="1" applyAlignment="1">
      <alignment horizontal="center" vertical="center" wrapText="1"/>
    </xf>
    <xf numFmtId="0" fontId="5" fillId="0" borderId="6" xfId="0" applyFont="1" applyBorder="1"/>
    <xf numFmtId="0" fontId="6" fillId="0" borderId="0" xfId="0" applyFont="1"/>
    <xf numFmtId="0" fontId="9"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xf>
    <xf numFmtId="2" fontId="8"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right"/>
    </xf>
    <xf numFmtId="0" fontId="0" fillId="0" borderId="0" xfId="0" applyAlignment="1">
      <alignment vertical="center"/>
    </xf>
    <xf numFmtId="0" fontId="5" fillId="0" borderId="0" xfId="0" applyFont="1" applyAlignment="1">
      <alignment vertical="center"/>
    </xf>
    <xf numFmtId="0" fontId="8" fillId="0" borderId="6" xfId="0" applyFont="1" applyBorder="1" applyAlignment="1">
      <alignment vertical="center"/>
    </xf>
    <xf numFmtId="0" fontId="5" fillId="0" borderId="7"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10" fillId="0" borderId="0" xfId="0" applyFont="1"/>
    <xf numFmtId="164" fontId="10" fillId="0" borderId="0" xfId="0" applyNumberFormat="1" applyFont="1"/>
    <xf numFmtId="164" fontId="8" fillId="0" borderId="0" xfId="0" applyNumberFormat="1" applyFont="1"/>
    <xf numFmtId="0" fontId="8" fillId="0" borderId="0" xfId="0" applyFont="1"/>
    <xf numFmtId="2" fontId="8" fillId="2" borderId="1" xfId="0" applyNumberFormat="1" applyFont="1" applyFill="1" applyBorder="1" applyAlignment="1">
      <alignment horizontal="center" vertical="center"/>
    </xf>
    <xf numFmtId="0" fontId="5" fillId="0" borderId="8" xfId="0" applyFont="1" applyBorder="1" applyAlignment="1">
      <alignment horizontal="left" vertical="center" wrapText="1" indent="1"/>
    </xf>
    <xf numFmtId="0" fontId="5" fillId="0" borderId="1" xfId="0" applyFont="1" applyBorder="1" applyAlignment="1">
      <alignment horizontal="left" vertical="center" wrapText="1" indent="1"/>
    </xf>
    <xf numFmtId="0" fontId="4" fillId="0" borderId="10" xfId="0" applyFont="1" applyBorder="1" applyAlignment="1">
      <alignment vertical="center"/>
    </xf>
    <xf numFmtId="0" fontId="4" fillId="0" borderId="11" xfId="0" applyFont="1" applyBorder="1" applyAlignment="1">
      <alignment horizontal="left" vertical="center" indent="1"/>
    </xf>
    <xf numFmtId="166" fontId="4" fillId="0" borderId="6" xfId="0" applyNumberFormat="1" applyFont="1" applyBorder="1" applyAlignment="1">
      <alignment horizontal="right" vertical="center" indent="1"/>
    </xf>
    <xf numFmtId="166" fontId="5" fillId="0" borderId="9" xfId="0" applyNumberFormat="1" applyFont="1" applyBorder="1" applyAlignment="1">
      <alignment horizontal="right" vertical="center" indent="1"/>
    </xf>
    <xf numFmtId="166" fontId="5" fillId="0" borderId="2" xfId="0" applyNumberFormat="1" applyFont="1" applyBorder="1" applyAlignment="1">
      <alignment horizontal="right" vertical="center" indent="1"/>
    </xf>
    <xf numFmtId="0" fontId="13" fillId="0" borderId="0" xfId="0" applyFont="1"/>
    <xf numFmtId="164" fontId="3" fillId="0" borderId="0" xfId="0" applyNumberFormat="1" applyFont="1"/>
    <xf numFmtId="49" fontId="3" fillId="0" borderId="0" xfId="0" applyNumberFormat="1" applyFont="1" applyAlignment="1">
      <alignment vertical="center" wrapText="1"/>
    </xf>
    <xf numFmtId="3" fontId="5" fillId="2" borderId="8" xfId="0" applyNumberFormat="1" applyFont="1" applyFill="1" applyBorder="1" applyAlignment="1">
      <alignment horizontal="right" vertical="center" indent="1"/>
    </xf>
    <xf numFmtId="3" fontId="4" fillId="2" borderId="6" xfId="0" applyNumberFormat="1" applyFont="1" applyFill="1" applyBorder="1" applyAlignment="1">
      <alignment horizontal="right" vertical="center" indent="1"/>
    </xf>
    <xf numFmtId="3" fontId="8" fillId="2" borderId="1" xfId="0" applyNumberFormat="1" applyFont="1" applyFill="1" applyBorder="1" applyAlignment="1">
      <alignment horizontal="right" vertical="center" wrapText="1" indent="1"/>
    </xf>
    <xf numFmtId="3" fontId="4" fillId="2" borderId="6" xfId="0" applyNumberFormat="1" applyFont="1" applyFill="1" applyBorder="1" applyAlignment="1">
      <alignment horizontal="right" indent="1"/>
    </xf>
    <xf numFmtId="3" fontId="5" fillId="2" borderId="1" xfId="0" applyNumberFormat="1" applyFont="1" applyFill="1" applyBorder="1" applyAlignment="1">
      <alignment horizontal="right" vertical="center" wrapText="1" indent="1"/>
    </xf>
    <xf numFmtId="3" fontId="8" fillId="2" borderId="1" xfId="0" applyNumberFormat="1" applyFont="1" applyFill="1" applyBorder="1" applyAlignment="1">
      <alignment horizontal="right" vertical="center" indent="1"/>
    </xf>
    <xf numFmtId="0" fontId="3" fillId="0" borderId="0" xfId="0" applyFont="1" applyAlignment="1">
      <alignment horizontal="left" indent="1"/>
    </xf>
    <xf numFmtId="0" fontId="15" fillId="0" borderId="0" xfId="0" applyFont="1" applyAlignment="1">
      <alignment horizontal="center" vertical="center"/>
    </xf>
    <xf numFmtId="0" fontId="8" fillId="0" borderId="0" xfId="0" applyFont="1" applyAlignment="1">
      <alignment vertical="top"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166" fontId="5" fillId="3" borderId="18" xfId="0" applyNumberFormat="1"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left" vertical="center" wrapText="1" indent="1"/>
    </xf>
    <xf numFmtId="0" fontId="4" fillId="0" borderId="0" xfId="0" applyFont="1" applyAlignment="1">
      <alignment horizontal="right"/>
    </xf>
    <xf numFmtId="0" fontId="4" fillId="0" borderId="11" xfId="0" applyFont="1" applyBorder="1" applyAlignment="1">
      <alignment horizontal="center" vertical="center" wrapText="1"/>
    </xf>
    <xf numFmtId="2" fontId="5" fillId="2" borderId="4"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indent="1"/>
    </xf>
    <xf numFmtId="0" fontId="5" fillId="0" borderId="25" xfId="0" applyFont="1" applyBorder="1" applyAlignment="1">
      <alignment horizontal="left" vertical="center" indent="1"/>
    </xf>
    <xf numFmtId="44" fontId="0" fillId="0" borderId="0" xfId="0" applyNumberFormat="1"/>
    <xf numFmtId="0" fontId="0" fillId="0" borderId="0" xfId="0" applyAlignment="1">
      <alignment horizontal="center"/>
    </xf>
    <xf numFmtId="0" fontId="6" fillId="0" borderId="0" xfId="0" applyFont="1" applyAlignment="1">
      <alignment vertical="center"/>
    </xf>
    <xf numFmtId="2" fontId="5" fillId="2" borderId="8" xfId="0" applyNumberFormat="1" applyFont="1" applyFill="1" applyBorder="1" applyAlignment="1">
      <alignment horizontal="center" vertical="center" wrapText="1"/>
    </xf>
    <xf numFmtId="0" fontId="5" fillId="0" borderId="2"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44" fontId="3" fillId="0" borderId="0" xfId="0" applyNumberFormat="1" applyFont="1"/>
    <xf numFmtId="0" fontId="3" fillId="0" borderId="0" xfId="0" applyFont="1" applyAlignment="1">
      <alignment horizontal="center"/>
    </xf>
    <xf numFmtId="0" fontId="5" fillId="0" borderId="1" xfId="0" applyFont="1" applyBorder="1" applyAlignment="1">
      <alignment vertical="center" wrapText="1"/>
    </xf>
    <xf numFmtId="0" fontId="8"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26" xfId="0" applyFont="1" applyBorder="1" applyAlignment="1">
      <alignment vertical="center" wrapText="1"/>
    </xf>
    <xf numFmtId="0" fontId="5" fillId="0" borderId="26" xfId="0" applyFont="1" applyBorder="1" applyAlignment="1">
      <alignment vertical="center"/>
    </xf>
    <xf numFmtId="0" fontId="1" fillId="0" borderId="3" xfId="0" applyFont="1" applyBorder="1" applyAlignment="1">
      <alignment horizontal="center" vertical="center"/>
    </xf>
    <xf numFmtId="0" fontId="0" fillId="0" borderId="6" xfId="0" applyBorder="1"/>
    <xf numFmtId="0" fontId="13" fillId="0" borderId="0" xfId="0" applyFont="1" applyAlignment="1">
      <alignment horizontal="left" indent="1"/>
    </xf>
    <xf numFmtId="0" fontId="9" fillId="0" borderId="0" xfId="0" applyFont="1" applyAlignment="1">
      <alignment horizontal="left" vertical="center" wrapText="1"/>
    </xf>
    <xf numFmtId="3" fontId="5" fillId="0" borderId="9"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165" fontId="5" fillId="0" borderId="4"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vertical="top" wrapText="1"/>
    </xf>
    <xf numFmtId="3" fontId="5" fillId="0" borderId="9" xfId="0" applyNumberFormat="1" applyFont="1" applyBorder="1" applyAlignment="1">
      <alignment horizontal="center" vertical="center"/>
    </xf>
    <xf numFmtId="0" fontId="5" fillId="0" borderId="1" xfId="0" applyFont="1" applyBorder="1" applyAlignment="1">
      <alignment horizontal="left" vertical="center" wrapText="1"/>
    </xf>
    <xf numFmtId="3" fontId="5" fillId="2" borderId="4" xfId="0" applyNumberFormat="1" applyFont="1" applyFill="1" applyBorder="1" applyAlignment="1">
      <alignment horizontal="right" vertical="center" wrapText="1" indent="1"/>
    </xf>
    <xf numFmtId="0" fontId="12" fillId="0" borderId="0" xfId="0" applyFont="1" applyAlignment="1">
      <alignment horizontal="right" indent="1"/>
    </xf>
    <xf numFmtId="0" fontId="5" fillId="0" borderId="5" xfId="0" applyFont="1" applyBorder="1" applyAlignment="1">
      <alignment horizontal="center" vertical="center" wrapText="1"/>
    </xf>
    <xf numFmtId="0" fontId="4" fillId="0" borderId="0" xfId="0" applyFont="1" applyAlignment="1">
      <alignment horizontal="center" vertical="center"/>
    </xf>
    <xf numFmtId="165" fontId="5" fillId="0" borderId="1" xfId="0" applyNumberFormat="1" applyFont="1" applyBorder="1" applyAlignment="1">
      <alignment horizontal="center" vertical="center"/>
    </xf>
    <xf numFmtId="0" fontId="5" fillId="0" borderId="2" xfId="0" applyFont="1" applyBorder="1" applyAlignment="1">
      <alignment horizontal="center" vertical="center"/>
    </xf>
    <xf numFmtId="3" fontId="5" fillId="0" borderId="1" xfId="0" applyNumberFormat="1" applyFont="1" applyBorder="1" applyAlignment="1">
      <alignment horizontal="right" vertical="center" indent="1"/>
    </xf>
    <xf numFmtId="0" fontId="9" fillId="0" borderId="25" xfId="0" applyFont="1" applyBorder="1" applyAlignment="1">
      <alignment horizontal="center" vertical="center" wrapText="1"/>
    </xf>
    <xf numFmtId="0" fontId="5" fillId="0" borderId="0" xfId="0" applyFont="1" applyAlignment="1">
      <alignment vertical="top" wrapText="1"/>
    </xf>
    <xf numFmtId="49" fontId="1" fillId="0" borderId="0" xfId="0" applyNumberFormat="1" applyFont="1" applyAlignment="1">
      <alignment vertical="center" wrapText="1"/>
    </xf>
    <xf numFmtId="0" fontId="8" fillId="0" borderId="20" xfId="0" applyFont="1" applyBorder="1" applyAlignment="1">
      <alignment vertical="top" wrapText="1"/>
    </xf>
    <xf numFmtId="3" fontId="5" fillId="0" borderId="19" xfId="0" applyNumberFormat="1" applyFont="1" applyBorder="1" applyAlignment="1">
      <alignment horizontal="right" vertical="center" indent="1"/>
    </xf>
    <xf numFmtId="3" fontId="5" fillId="0" borderId="19" xfId="0" applyNumberFormat="1" applyFont="1" applyBorder="1" applyAlignment="1">
      <alignment horizontal="center" vertical="center"/>
    </xf>
    <xf numFmtId="0" fontId="11" fillId="0" borderId="0" xfId="0" applyFont="1" applyAlignment="1">
      <alignment vertical="center"/>
    </xf>
    <xf numFmtId="3" fontId="8" fillId="2" borderId="8" xfId="0" applyNumberFormat="1" applyFont="1" applyFill="1" applyBorder="1" applyAlignment="1">
      <alignment horizontal="right" vertical="center" indent="1"/>
    </xf>
    <xf numFmtId="2" fontId="8" fillId="2" borderId="8" xfId="0" applyNumberFormat="1" applyFont="1" applyFill="1" applyBorder="1" applyAlignment="1">
      <alignment horizontal="center" vertical="center"/>
    </xf>
    <xf numFmtId="3" fontId="5" fillId="0" borderId="4" xfId="0" applyNumberFormat="1" applyFont="1" applyBorder="1" applyAlignment="1">
      <alignment horizontal="center" vertical="center" wrapText="1"/>
    </xf>
    <xf numFmtId="165" fontId="5" fillId="0" borderId="8" xfId="0" applyNumberFormat="1" applyFont="1" applyBorder="1" applyAlignment="1">
      <alignment horizontal="center" vertical="center"/>
    </xf>
    <xf numFmtId="3" fontId="5" fillId="0" borderId="14"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xf numFmtId="0" fontId="8" fillId="0" borderId="8" xfId="0" applyFont="1" applyBorder="1" applyAlignment="1">
      <alignment horizontal="center" vertical="center" wrapText="1"/>
    </xf>
    <xf numFmtId="165"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18" fillId="0" borderId="0" xfId="0" applyFont="1" applyAlignment="1">
      <alignment horizontal="left" inden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17" fillId="3" borderId="16" xfId="0" applyFont="1" applyFill="1" applyBorder="1" applyAlignment="1">
      <alignment horizontal="left" vertical="center"/>
    </xf>
    <xf numFmtId="0" fontId="17" fillId="3" borderId="17" xfId="0" applyFont="1" applyFill="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12" fillId="0" borderId="0" xfId="0" applyFont="1" applyAlignment="1">
      <alignment horizontal="right" indent="1"/>
    </xf>
    <xf numFmtId="49" fontId="5" fillId="0" borderId="0" xfId="0" applyNumberFormat="1" applyFont="1" applyAlignment="1">
      <alignment horizontal="left" vertical="center" wrapText="1"/>
    </xf>
    <xf numFmtId="165" fontId="5" fillId="4" borderId="4" xfId="0" applyNumberFormat="1" applyFont="1" applyFill="1" applyBorder="1" applyAlignment="1">
      <alignment horizontal="center" vertical="center"/>
    </xf>
    <xf numFmtId="165" fontId="5" fillId="4" borderId="8"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xf>
    <xf numFmtId="3" fontId="8" fillId="2" borderId="4" xfId="0" applyNumberFormat="1" applyFont="1" applyFill="1" applyBorder="1" applyAlignment="1">
      <alignment horizontal="right" vertical="center" indent="1"/>
    </xf>
    <xf numFmtId="3" fontId="8" fillId="2" borderId="8" xfId="0" applyNumberFormat="1" applyFont="1" applyFill="1" applyBorder="1" applyAlignment="1">
      <alignment horizontal="right" vertical="center" indent="1"/>
    </xf>
    <xf numFmtId="2" fontId="8" fillId="2" borderId="4"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165" fontId="5" fillId="0" borderId="27"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8" xfId="0" applyNumberFormat="1" applyFont="1" applyBorder="1" applyAlignment="1">
      <alignment horizontal="center" vertical="center" wrapText="1"/>
    </xf>
    <xf numFmtId="0" fontId="9" fillId="0" borderId="2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164" fontId="1" fillId="0" borderId="0" xfId="0" applyNumberFormat="1" applyFont="1" applyAlignment="1">
      <alignment horizontal="left" vertical="top" wrapText="1"/>
    </xf>
    <xf numFmtId="0" fontId="5" fillId="0" borderId="24" xfId="0" applyFont="1" applyBorder="1" applyAlignment="1">
      <alignment horizontal="left" vertical="center" wrapText="1"/>
    </xf>
    <xf numFmtId="3" fontId="5" fillId="0" borderId="4"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2" fontId="8" fillId="2" borderId="4"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3" fontId="8" fillId="2" borderId="4" xfId="0" applyNumberFormat="1" applyFont="1" applyFill="1" applyBorder="1" applyAlignment="1">
      <alignment horizontal="right" vertical="center" wrapText="1" indent="1"/>
    </xf>
    <xf numFmtId="3" fontId="8" fillId="2" borderId="8" xfId="0" applyNumberFormat="1" applyFont="1" applyFill="1" applyBorder="1" applyAlignment="1">
      <alignment horizontal="right" vertical="center" wrapText="1" indent="1"/>
    </xf>
    <xf numFmtId="0" fontId="5" fillId="0" borderId="9" xfId="0" applyFont="1" applyBorder="1" applyAlignment="1">
      <alignment horizontal="center" vertical="center" wrapText="1"/>
    </xf>
    <xf numFmtId="0" fontId="9" fillId="0" borderId="8"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8" xfId="0" applyNumberFormat="1" applyFont="1" applyFill="1" applyBorder="1" applyAlignment="1">
      <alignment horizontal="center" vertical="center" wrapText="1"/>
    </xf>
    <xf numFmtId="3" fontId="8" fillId="2" borderId="27" xfId="0" applyNumberFormat="1" applyFont="1" applyFill="1" applyBorder="1" applyAlignment="1">
      <alignment horizontal="right" vertical="center" wrapText="1" inden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2" fontId="8" fillId="2" borderId="27" xfId="0" applyNumberFormat="1" applyFont="1" applyFill="1" applyBorder="1" applyAlignment="1">
      <alignment horizontal="center" vertical="center" wrapText="1"/>
    </xf>
    <xf numFmtId="3" fontId="5" fillId="0" borderId="27"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8" xfId="0" applyNumberFormat="1" applyFont="1" applyBorder="1" applyAlignment="1">
      <alignment horizontal="center" vertical="center"/>
    </xf>
    <xf numFmtId="3" fontId="5" fillId="4" borderId="4" xfId="0" applyNumberFormat="1" applyFont="1" applyFill="1" applyBorder="1" applyAlignment="1">
      <alignment horizontal="center" vertical="center" wrapText="1"/>
    </xf>
    <xf numFmtId="3" fontId="5" fillId="4" borderId="14" xfId="0" applyNumberFormat="1" applyFont="1" applyFill="1" applyBorder="1" applyAlignment="1">
      <alignment horizontal="center" vertical="center" wrapText="1"/>
    </xf>
    <xf numFmtId="0" fontId="5" fillId="0" borderId="0" xfId="0" applyFont="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0" xfId="0" applyFont="1" applyAlignment="1">
      <alignment horizontal="lef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0" xfId="0" applyNumberFormat="1"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Alignment="1">
      <alignment horizontal="left"/>
    </xf>
    <xf numFmtId="0" fontId="12" fillId="0" borderId="0" xfId="0" applyFont="1" applyAlignment="1">
      <alignment horizontal="right" vertical="center" indent="1"/>
    </xf>
  </cellXfs>
  <cellStyles count="1">
    <cellStyle name="Normální" xfId="0" builtinId="0"/>
  </cellStyles>
  <dxfs count="0"/>
  <tableStyles count="0" defaultTableStyle="TableStyleMedium9" defaultPivotStyle="PivotStyleLight16"/>
  <colors>
    <mruColors>
      <color rgb="FFFFFF99"/>
      <color rgb="FFFFFFCC"/>
      <color rgb="FF0000FF"/>
      <color rgb="FFEAEAEA"/>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5"/>
  <sheetViews>
    <sheetView tabSelected="1" zoomScaleNormal="100" workbookViewId="0">
      <selection activeCell="C2" sqref="C2"/>
    </sheetView>
  </sheetViews>
  <sheetFormatPr defaultRowHeight="12.5" x14ac:dyDescent="0.25"/>
  <cols>
    <col min="1" max="1" width="4.1796875" customWidth="1"/>
    <col min="2" max="2" width="75.453125" customWidth="1"/>
    <col min="3" max="3" width="16.08984375" customWidth="1"/>
  </cols>
  <sheetData>
    <row r="2" spans="1:3" ht="22" customHeight="1" x14ac:dyDescent="0.5">
      <c r="A2" s="3"/>
      <c r="B2" s="84" t="s">
        <v>65</v>
      </c>
      <c r="C2" s="3"/>
    </row>
    <row r="3" spans="1:3" x14ac:dyDescent="0.25">
      <c r="A3" s="3"/>
      <c r="B3" s="46"/>
      <c r="C3" s="3"/>
    </row>
    <row r="4" spans="1:3" ht="22.5" x14ac:dyDescent="0.4">
      <c r="A4" s="47"/>
      <c r="B4" s="117" t="s">
        <v>70</v>
      </c>
      <c r="C4" s="117"/>
    </row>
    <row r="5" spans="1:3" ht="9" customHeight="1" thickBot="1" x14ac:dyDescent="0.3">
      <c r="A5" s="1"/>
      <c r="B5" s="1"/>
      <c r="C5" s="5"/>
    </row>
    <row r="6" spans="1:3" s="6" customFormat="1" ht="26.5" customHeight="1" thickBot="1" x14ac:dyDescent="0.3">
      <c r="A6" s="57" t="s">
        <v>1</v>
      </c>
      <c r="B6" s="58" t="s">
        <v>81</v>
      </c>
      <c r="C6" s="56" t="s">
        <v>12</v>
      </c>
    </row>
    <row r="7" spans="1:3" s="6" customFormat="1" ht="26.5" customHeight="1" x14ac:dyDescent="0.25">
      <c r="A7" s="22" t="s">
        <v>16</v>
      </c>
      <c r="B7" s="30" t="s">
        <v>102</v>
      </c>
      <c r="C7" s="35">
        <f>'Příloha č.3a'!G20</f>
        <v>0</v>
      </c>
    </row>
    <row r="8" spans="1:3" s="6" customFormat="1" ht="26.5" customHeight="1" x14ac:dyDescent="0.25">
      <c r="A8" s="7" t="s">
        <v>17</v>
      </c>
      <c r="B8" s="31" t="s">
        <v>103</v>
      </c>
      <c r="C8" s="36">
        <f>'Příloha č.3b'!G19</f>
        <v>0</v>
      </c>
    </row>
    <row r="9" spans="1:3" s="6" customFormat="1" ht="26.5" customHeight="1" x14ac:dyDescent="0.25">
      <c r="A9" s="7" t="s">
        <v>18</v>
      </c>
      <c r="B9" s="31" t="s">
        <v>27</v>
      </c>
      <c r="C9" s="36">
        <f>'Příloha č.3c'!G11</f>
        <v>0</v>
      </c>
    </row>
    <row r="10" spans="1:3" s="6" customFormat="1" ht="26.5" customHeight="1" x14ac:dyDescent="0.25">
      <c r="A10" s="7" t="s">
        <v>19</v>
      </c>
      <c r="B10" s="31" t="s">
        <v>15</v>
      </c>
      <c r="C10" s="36">
        <f>'Příloha č.3d'!G8</f>
        <v>0</v>
      </c>
    </row>
    <row r="11" spans="1:3" s="6" customFormat="1" ht="26.5" customHeight="1" x14ac:dyDescent="0.25">
      <c r="A11" s="7" t="s">
        <v>20</v>
      </c>
      <c r="B11" s="63" t="s">
        <v>44</v>
      </c>
      <c r="C11" s="36">
        <f>'Příloha č.3e'!G11</f>
        <v>0</v>
      </c>
    </row>
    <row r="12" spans="1:3" s="6" customFormat="1" ht="26.5" customHeight="1" x14ac:dyDescent="0.25">
      <c r="A12" s="7" t="s">
        <v>21</v>
      </c>
      <c r="B12" s="31" t="s">
        <v>43</v>
      </c>
      <c r="C12" s="36">
        <f>'Příloha č.3f'!G12</f>
        <v>0</v>
      </c>
    </row>
    <row r="13" spans="1:3" s="6" customFormat="1" ht="26.5" customHeight="1" x14ac:dyDescent="0.25">
      <c r="A13" s="7" t="s">
        <v>22</v>
      </c>
      <c r="B13" s="31" t="s">
        <v>83</v>
      </c>
      <c r="C13" s="36">
        <f>'Příloha č.3g'!G8</f>
        <v>0</v>
      </c>
    </row>
    <row r="14" spans="1:3" s="6" customFormat="1" ht="26.5" customHeight="1" thickBot="1" x14ac:dyDescent="0.3">
      <c r="A14" s="7" t="s">
        <v>77</v>
      </c>
      <c r="B14" s="64" t="s">
        <v>67</v>
      </c>
      <c r="C14" s="36">
        <f>'Příloha č.3h'!G22</f>
        <v>0</v>
      </c>
    </row>
    <row r="15" spans="1:3" s="6" customFormat="1" ht="26.5" customHeight="1" thickBot="1" x14ac:dyDescent="0.3">
      <c r="A15" s="32"/>
      <c r="B15" s="33" t="s">
        <v>68</v>
      </c>
      <c r="C15" s="34">
        <f>SUM(C7:C14)</f>
        <v>0</v>
      </c>
    </row>
  </sheetData>
  <mergeCells count="1">
    <mergeCell ref="B4:C4"/>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
  <sheetViews>
    <sheetView zoomScaleNormal="100" workbookViewId="0">
      <selection activeCell="K23" sqref="K23"/>
    </sheetView>
  </sheetViews>
  <sheetFormatPr defaultColWidth="9.1796875" defaultRowHeight="10" x14ac:dyDescent="0.2"/>
  <cols>
    <col min="1" max="1" width="3.7265625" style="1" customWidth="1"/>
    <col min="2" max="2" width="83.54296875" style="1" customWidth="1"/>
    <col min="3" max="3" width="15.54296875" style="4" customWidth="1"/>
    <col min="4" max="4" width="11.1796875" style="4" customWidth="1"/>
    <col min="5" max="5" width="7.6328125" style="1" customWidth="1"/>
    <col min="6" max="6" width="24.6328125" style="1" customWidth="1"/>
    <col min="7" max="7" width="14.6328125" style="1" customWidth="1"/>
    <col min="8" max="8" width="25.6328125" style="1" customWidth="1"/>
    <col min="9" max="16384" width="9.1796875" style="1"/>
  </cols>
  <sheetData>
    <row r="1" spans="1:8" s="3" customFormat="1" ht="17.5" customHeight="1" x14ac:dyDescent="0.4">
      <c r="B1" s="11" t="s">
        <v>34</v>
      </c>
      <c r="C1" s="38"/>
      <c r="D1" s="38"/>
      <c r="F1" s="130" t="s">
        <v>65</v>
      </c>
      <c r="G1" s="130"/>
      <c r="H1" s="130"/>
    </row>
    <row r="2" spans="1:8" s="3" customFormat="1" ht="5.5" customHeight="1" x14ac:dyDescent="0.2">
      <c r="C2" s="38"/>
      <c r="D2" s="38"/>
    </row>
    <row r="3" spans="1:8" s="3" customFormat="1" ht="23" customHeight="1" x14ac:dyDescent="0.5">
      <c r="B3" s="37" t="s">
        <v>0</v>
      </c>
      <c r="C3" s="39"/>
      <c r="D3" s="39"/>
      <c r="E3" s="39"/>
      <c r="F3" s="39"/>
      <c r="G3" s="39"/>
      <c r="H3" s="39"/>
    </row>
    <row r="4" spans="1:8" ht="5" customHeight="1" x14ac:dyDescent="0.5">
      <c r="B4" s="2"/>
      <c r="C4" s="39"/>
      <c r="D4" s="102"/>
      <c r="E4" s="102"/>
      <c r="F4" s="102"/>
      <c r="G4" s="102"/>
      <c r="H4" s="102"/>
    </row>
    <row r="5" spans="1:8" ht="38" customHeight="1" x14ac:dyDescent="0.2">
      <c r="B5" s="131" t="s">
        <v>109</v>
      </c>
      <c r="C5" s="131"/>
      <c r="D5" s="131"/>
      <c r="E5" s="131"/>
      <c r="F5" s="131"/>
      <c r="G5" s="131"/>
      <c r="H5" s="131"/>
    </row>
    <row r="6" spans="1:8" ht="5" customHeight="1" thickBot="1" x14ac:dyDescent="0.25">
      <c r="C6" s="149"/>
      <c r="D6" s="149"/>
      <c r="E6" s="149"/>
      <c r="F6" s="149"/>
      <c r="G6" s="149"/>
      <c r="H6" s="149"/>
    </row>
    <row r="7" spans="1:8" s="28" customFormat="1" ht="24" customHeight="1" thickBot="1" x14ac:dyDescent="0.3">
      <c r="A7" s="49" t="s">
        <v>1</v>
      </c>
      <c r="B7" s="50" t="s">
        <v>2</v>
      </c>
      <c r="C7" s="51" t="s">
        <v>53</v>
      </c>
      <c r="D7" s="51" t="s">
        <v>52</v>
      </c>
      <c r="E7" s="52" t="s">
        <v>55</v>
      </c>
      <c r="F7" s="50" t="s">
        <v>50</v>
      </c>
      <c r="G7" s="52" t="s">
        <v>54</v>
      </c>
      <c r="H7" s="53" t="s">
        <v>3</v>
      </c>
    </row>
    <row r="8" spans="1:8" s="28" customFormat="1" ht="36.5" customHeight="1" x14ac:dyDescent="0.25">
      <c r="A8" s="14" t="s">
        <v>4</v>
      </c>
      <c r="B8" s="92" t="s">
        <v>127</v>
      </c>
      <c r="C8" s="115">
        <v>11829630000</v>
      </c>
      <c r="D8" s="140" t="s">
        <v>126</v>
      </c>
      <c r="E8" s="29"/>
      <c r="F8" s="143" t="s">
        <v>147</v>
      </c>
      <c r="G8" s="45">
        <f>ROUND(C8*E8/1000,0)</f>
        <v>0</v>
      </c>
      <c r="H8" s="9" t="s">
        <v>71</v>
      </c>
    </row>
    <row r="9" spans="1:8" s="28" customFormat="1" ht="37" customHeight="1" x14ac:dyDescent="0.25">
      <c r="A9" s="14" t="s">
        <v>5</v>
      </c>
      <c r="B9" s="92" t="s">
        <v>118</v>
      </c>
      <c r="C9" s="97">
        <v>10000000</v>
      </c>
      <c r="D9" s="141"/>
      <c r="E9" s="29"/>
      <c r="F9" s="144"/>
      <c r="G9" s="45">
        <f t="shared" ref="G9:G12" si="0">ROUND(C9*E9/1000,0)</f>
        <v>0</v>
      </c>
      <c r="H9" s="9" t="s">
        <v>71</v>
      </c>
    </row>
    <row r="10" spans="1:8" s="28" customFormat="1" ht="14.5" customHeight="1" x14ac:dyDescent="0.25">
      <c r="A10" s="14" t="s">
        <v>6</v>
      </c>
      <c r="B10" s="92" t="s">
        <v>92</v>
      </c>
      <c r="C10" s="97">
        <v>10000000</v>
      </c>
      <c r="D10" s="141"/>
      <c r="E10" s="29"/>
      <c r="F10" s="144"/>
      <c r="G10" s="45">
        <f t="shared" si="0"/>
        <v>0</v>
      </c>
      <c r="H10" s="98" t="s">
        <v>96</v>
      </c>
    </row>
    <row r="11" spans="1:8" s="28" customFormat="1" ht="14.5" customHeight="1" x14ac:dyDescent="0.25">
      <c r="A11" s="14" t="s">
        <v>13</v>
      </c>
      <c r="B11" s="92" t="s">
        <v>130</v>
      </c>
      <c r="C11" s="97">
        <v>80000000</v>
      </c>
      <c r="D11" s="141"/>
      <c r="E11" s="29"/>
      <c r="F11" s="144"/>
      <c r="G11" s="45">
        <f t="shared" ref="G11" si="1">ROUND(C11*E11/1000,0)</f>
        <v>0</v>
      </c>
      <c r="H11" s="9" t="s">
        <v>129</v>
      </c>
    </row>
    <row r="12" spans="1:8" s="28" customFormat="1" ht="26" customHeight="1" x14ac:dyDescent="0.25">
      <c r="A12" s="14" t="s">
        <v>7</v>
      </c>
      <c r="B12" s="92" t="s">
        <v>111</v>
      </c>
      <c r="C12" s="97">
        <v>500000</v>
      </c>
      <c r="D12" s="141"/>
      <c r="E12" s="29"/>
      <c r="F12" s="144"/>
      <c r="G12" s="45">
        <f t="shared" si="0"/>
        <v>0</v>
      </c>
      <c r="H12" s="98" t="s">
        <v>96</v>
      </c>
    </row>
    <row r="13" spans="1:8" s="28" customFormat="1" ht="25.5" customHeight="1" x14ac:dyDescent="0.25">
      <c r="A13" s="14" t="s">
        <v>8</v>
      </c>
      <c r="B13" s="92" t="s">
        <v>121</v>
      </c>
      <c r="C13" s="132">
        <v>64000000</v>
      </c>
      <c r="D13" s="141"/>
      <c r="E13" s="138"/>
      <c r="F13" s="144"/>
      <c r="G13" s="136">
        <f t="shared" ref="G13:G19" si="2">ROUND(C13*E13/1000,0)</f>
        <v>0</v>
      </c>
      <c r="H13" s="134" t="s">
        <v>122</v>
      </c>
    </row>
    <row r="14" spans="1:8" s="28" customFormat="1" ht="26.5" customHeight="1" x14ac:dyDescent="0.25">
      <c r="A14" s="14" t="s">
        <v>9</v>
      </c>
      <c r="B14" s="92" t="s">
        <v>120</v>
      </c>
      <c r="C14" s="133"/>
      <c r="D14" s="141"/>
      <c r="E14" s="139"/>
      <c r="F14" s="144"/>
      <c r="G14" s="137"/>
      <c r="H14" s="135"/>
    </row>
    <row r="15" spans="1:8" s="28" customFormat="1" ht="14.5" customHeight="1" x14ac:dyDescent="0.25">
      <c r="A15" s="14" t="s">
        <v>62</v>
      </c>
      <c r="B15" s="23" t="s">
        <v>125</v>
      </c>
      <c r="C15" s="110">
        <v>170000</v>
      </c>
      <c r="D15" s="141"/>
      <c r="E15" s="108"/>
      <c r="F15" s="144"/>
      <c r="G15" s="107">
        <f t="shared" si="2"/>
        <v>0</v>
      </c>
      <c r="H15" s="9" t="s">
        <v>71</v>
      </c>
    </row>
    <row r="16" spans="1:8" s="28" customFormat="1" ht="15" customHeight="1" x14ac:dyDescent="0.25">
      <c r="A16" s="14" t="s">
        <v>63</v>
      </c>
      <c r="B16" s="92" t="s">
        <v>99</v>
      </c>
      <c r="C16" s="97">
        <v>150000</v>
      </c>
      <c r="D16" s="141"/>
      <c r="E16" s="29"/>
      <c r="F16" s="144"/>
      <c r="G16" s="45">
        <f t="shared" si="2"/>
        <v>0</v>
      </c>
      <c r="H16" s="9" t="s">
        <v>28</v>
      </c>
    </row>
    <row r="17" spans="1:8" s="28" customFormat="1" ht="15" customHeight="1" x14ac:dyDescent="0.25">
      <c r="A17" s="14" t="s">
        <v>64</v>
      </c>
      <c r="B17" s="92" t="s">
        <v>119</v>
      </c>
      <c r="C17" s="97">
        <v>500000</v>
      </c>
      <c r="D17" s="141"/>
      <c r="E17" s="29"/>
      <c r="F17" s="144"/>
      <c r="G17" s="45">
        <f t="shared" si="2"/>
        <v>0</v>
      </c>
      <c r="H17" s="9" t="s">
        <v>28</v>
      </c>
    </row>
    <row r="18" spans="1:8" s="28" customFormat="1" ht="15" customHeight="1" x14ac:dyDescent="0.25">
      <c r="A18" s="14" t="s">
        <v>89</v>
      </c>
      <c r="B18" s="92" t="s">
        <v>105</v>
      </c>
      <c r="C18" s="97">
        <v>1570000</v>
      </c>
      <c r="D18" s="142"/>
      <c r="E18" s="29"/>
      <c r="F18" s="144"/>
      <c r="G18" s="45">
        <f t="shared" si="2"/>
        <v>0</v>
      </c>
      <c r="H18" s="98" t="s">
        <v>71</v>
      </c>
    </row>
    <row r="19" spans="1:8" s="28" customFormat="1" ht="25.5" customHeight="1" thickBot="1" x14ac:dyDescent="0.3">
      <c r="A19" s="14" t="s">
        <v>90</v>
      </c>
      <c r="B19" s="92" t="s">
        <v>100</v>
      </c>
      <c r="C19" s="97">
        <v>20000000</v>
      </c>
      <c r="D19" s="88">
        <v>10000</v>
      </c>
      <c r="E19" s="29"/>
      <c r="F19" s="145"/>
      <c r="G19" s="45">
        <f t="shared" si="2"/>
        <v>0</v>
      </c>
      <c r="H19" s="98" t="s">
        <v>96</v>
      </c>
    </row>
    <row r="20" spans="1:8" s="23" customFormat="1" ht="15" customHeight="1" thickBot="1" x14ac:dyDescent="0.3">
      <c r="A20" s="146" t="s">
        <v>14</v>
      </c>
      <c r="B20" s="147"/>
      <c r="C20" s="147"/>
      <c r="D20" s="147"/>
      <c r="E20" s="147"/>
      <c r="F20" s="148"/>
      <c r="G20" s="41">
        <f>SUM(G8:G19)</f>
        <v>0</v>
      </c>
      <c r="H20" s="21"/>
    </row>
    <row r="21" spans="1:8" s="20" customFormat="1" ht="38.5" customHeight="1" x14ac:dyDescent="0.25">
      <c r="A21" s="96"/>
      <c r="B21" s="150" t="s">
        <v>145</v>
      </c>
      <c r="C21" s="150"/>
      <c r="D21" s="150"/>
      <c r="E21" s="150"/>
      <c r="F21" s="150"/>
      <c r="G21" s="150"/>
      <c r="H21" s="150"/>
    </row>
    <row r="22" spans="1:8" s="20" customFormat="1" ht="13" customHeight="1" x14ac:dyDescent="0.25">
      <c r="A22" s="96"/>
      <c r="B22" s="118" t="s">
        <v>142</v>
      </c>
      <c r="C22" s="118"/>
      <c r="D22" s="118"/>
      <c r="E22" s="118"/>
      <c r="F22" s="118"/>
      <c r="G22" s="118"/>
      <c r="H22" s="118"/>
    </row>
    <row r="23" spans="1:8" s="6" customFormat="1" ht="26" customHeight="1" x14ac:dyDescent="0.25">
      <c r="B23" s="118" t="s">
        <v>150</v>
      </c>
      <c r="C23" s="118"/>
      <c r="D23" s="118"/>
      <c r="E23" s="118"/>
      <c r="F23" s="118"/>
      <c r="G23" s="118"/>
      <c r="H23" s="118"/>
    </row>
    <row r="24" spans="1:8" s="28" customFormat="1" ht="15" customHeight="1" x14ac:dyDescent="0.25">
      <c r="B24" s="118" t="s">
        <v>123</v>
      </c>
      <c r="C24" s="118"/>
      <c r="D24" s="118"/>
      <c r="E24" s="118"/>
      <c r="F24" s="118"/>
      <c r="G24" s="6"/>
      <c r="H24" s="6"/>
    </row>
    <row r="25" spans="1:8" s="28" customFormat="1" ht="15" customHeight="1" x14ac:dyDescent="0.25">
      <c r="B25" s="118" t="s">
        <v>128</v>
      </c>
      <c r="C25" s="118"/>
      <c r="D25" s="118"/>
      <c r="E25" s="118"/>
      <c r="F25" s="118"/>
      <c r="G25" s="6"/>
      <c r="H25" s="6"/>
    </row>
    <row r="26" spans="1:8" s="28" customFormat="1" ht="5" customHeight="1" thickBot="1" x14ac:dyDescent="0.3">
      <c r="C26" s="27"/>
      <c r="D26" s="27"/>
    </row>
    <row r="27" spans="1:8" s="28" customFormat="1" ht="23.5" customHeight="1" thickBot="1" x14ac:dyDescent="0.3">
      <c r="B27" s="123" t="s">
        <v>23</v>
      </c>
      <c r="C27" s="124"/>
      <c r="D27" s="124"/>
      <c r="E27" s="124"/>
      <c r="F27" s="54" t="s">
        <v>40</v>
      </c>
      <c r="G27" s="51" t="s">
        <v>52</v>
      </c>
      <c r="H27" s="89"/>
    </row>
    <row r="28" spans="1:8" s="28" customFormat="1" ht="16" customHeight="1" x14ac:dyDescent="0.25">
      <c r="B28" s="125" t="s">
        <v>24</v>
      </c>
      <c r="C28" s="126"/>
      <c r="D28" s="126"/>
      <c r="E28" s="126"/>
      <c r="F28" s="86">
        <v>75000000</v>
      </c>
      <c r="G28" s="91" t="s">
        <v>98</v>
      </c>
      <c r="H28" s="103" t="s">
        <v>93</v>
      </c>
    </row>
    <row r="29" spans="1:8" s="28" customFormat="1" ht="16" customHeight="1" x14ac:dyDescent="0.25">
      <c r="B29" s="121" t="s">
        <v>25</v>
      </c>
      <c r="C29" s="120"/>
      <c r="D29" s="120"/>
      <c r="E29" s="120"/>
      <c r="F29" s="87">
        <v>50000000</v>
      </c>
      <c r="G29" s="91">
        <v>20000</v>
      </c>
      <c r="H29" s="103"/>
    </row>
    <row r="30" spans="1:8" s="28" customFormat="1" ht="25.5" customHeight="1" x14ac:dyDescent="0.25">
      <c r="B30" s="119" t="s">
        <v>94</v>
      </c>
      <c r="C30" s="122"/>
      <c r="D30" s="122"/>
      <c r="E30" s="122"/>
      <c r="F30" s="87">
        <v>50000000</v>
      </c>
      <c r="G30" s="91">
        <v>20000</v>
      </c>
      <c r="H30" s="103"/>
    </row>
    <row r="31" spans="1:8" s="6" customFormat="1" ht="25.5" customHeight="1" x14ac:dyDescent="0.25">
      <c r="B31" s="119" t="s">
        <v>95</v>
      </c>
      <c r="C31" s="120"/>
      <c r="D31" s="120"/>
      <c r="E31" s="120"/>
      <c r="F31" s="87">
        <v>50000000</v>
      </c>
      <c r="G31" s="91">
        <v>20000</v>
      </c>
      <c r="H31" s="90"/>
    </row>
    <row r="32" spans="1:8" s="6" customFormat="1" ht="15.5" customHeight="1" x14ac:dyDescent="0.25">
      <c r="B32" s="119" t="s">
        <v>116</v>
      </c>
      <c r="C32" s="120"/>
      <c r="D32" s="120"/>
      <c r="E32" s="120"/>
      <c r="F32" s="87">
        <v>100000</v>
      </c>
      <c r="G32" s="91">
        <v>5000</v>
      </c>
      <c r="H32" s="90"/>
    </row>
    <row r="33" spans="2:8" s="6" customFormat="1" ht="15.5" customHeight="1" x14ac:dyDescent="0.25">
      <c r="B33" s="121" t="s">
        <v>49</v>
      </c>
      <c r="C33" s="120"/>
      <c r="D33" s="120"/>
      <c r="E33" s="120"/>
      <c r="F33" s="87">
        <v>300000</v>
      </c>
      <c r="G33" s="91">
        <v>5000</v>
      </c>
      <c r="H33" s="90"/>
    </row>
    <row r="34" spans="2:8" s="23" customFormat="1" ht="23.5" customHeight="1" x14ac:dyDescent="0.25">
      <c r="B34" s="119" t="s">
        <v>51</v>
      </c>
      <c r="C34" s="120"/>
      <c r="D34" s="120"/>
      <c r="E34" s="120"/>
      <c r="F34" s="87">
        <v>300000</v>
      </c>
      <c r="G34" s="91">
        <v>5000</v>
      </c>
      <c r="H34" s="48"/>
    </row>
    <row r="35" spans="2:8" s="6" customFormat="1" ht="15.5" customHeight="1" thickBot="1" x14ac:dyDescent="0.3">
      <c r="B35" s="127" t="s">
        <v>106</v>
      </c>
      <c r="C35" s="128"/>
      <c r="D35" s="128"/>
      <c r="E35" s="129"/>
      <c r="F35" s="104">
        <v>100000</v>
      </c>
      <c r="G35" s="105">
        <v>5000</v>
      </c>
      <c r="H35" s="101"/>
    </row>
  </sheetData>
  <mergeCells count="24">
    <mergeCell ref="B35:E35"/>
    <mergeCell ref="B33:E33"/>
    <mergeCell ref="B23:H23"/>
    <mergeCell ref="F1:H1"/>
    <mergeCell ref="B5:H5"/>
    <mergeCell ref="C13:C14"/>
    <mergeCell ref="H13:H14"/>
    <mergeCell ref="G13:G14"/>
    <mergeCell ref="E13:E14"/>
    <mergeCell ref="D8:D18"/>
    <mergeCell ref="F8:F19"/>
    <mergeCell ref="A20:F20"/>
    <mergeCell ref="C6:H6"/>
    <mergeCell ref="B31:E31"/>
    <mergeCell ref="B21:H21"/>
    <mergeCell ref="B34:E34"/>
    <mergeCell ref="B25:F25"/>
    <mergeCell ref="B32:E32"/>
    <mergeCell ref="B22:H22"/>
    <mergeCell ref="B29:E29"/>
    <mergeCell ref="B30:E30"/>
    <mergeCell ref="B24:F24"/>
    <mergeCell ref="B27:E27"/>
    <mergeCell ref="B28:E28"/>
  </mergeCells>
  <phoneticPr fontId="0" type="noConversion"/>
  <printOptions horizontalCentered="1" verticalCentered="1"/>
  <pageMargins left="0.39370078740157483" right="0.39370078740157483" top="0.39370078740157483" bottom="0.39370078740157483" header="0.31496062992125984" footer="0.31496062992125984"/>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4"/>
  <sheetViews>
    <sheetView zoomScaleNormal="100" workbookViewId="0">
      <selection activeCell="H4" sqref="H4"/>
    </sheetView>
  </sheetViews>
  <sheetFormatPr defaultRowHeight="12.5" x14ac:dyDescent="0.25"/>
  <cols>
    <col min="1" max="1" width="3.7265625" customWidth="1"/>
    <col min="2" max="2" width="83.6328125" customWidth="1"/>
    <col min="3" max="3" width="14.81640625" customWidth="1"/>
    <col min="4" max="4" width="11.1796875" customWidth="1"/>
    <col min="5" max="5" width="7.6328125" customWidth="1"/>
    <col min="6" max="6" width="24.6328125" customWidth="1"/>
    <col min="7" max="7" width="13.6328125" customWidth="1"/>
    <col min="8" max="8" width="16.6328125" customWidth="1"/>
  </cols>
  <sheetData>
    <row r="1" spans="1:8" ht="13" customHeight="1" x14ac:dyDescent="0.4">
      <c r="H1" s="94"/>
    </row>
    <row r="2" spans="1:8" ht="18" x14ac:dyDescent="0.4">
      <c r="A2" s="3"/>
      <c r="B2" s="11" t="s">
        <v>33</v>
      </c>
      <c r="E2" s="130" t="s">
        <v>65</v>
      </c>
      <c r="F2" s="130"/>
      <c r="G2" s="130"/>
      <c r="H2" s="130"/>
    </row>
    <row r="3" spans="1:8" x14ac:dyDescent="0.25">
      <c r="A3" s="3"/>
      <c r="B3" s="3"/>
    </row>
    <row r="4" spans="1:8" ht="23" x14ac:dyDescent="0.5">
      <c r="A4" s="3"/>
      <c r="B4" s="37" t="s">
        <v>37</v>
      </c>
    </row>
    <row r="5" spans="1:8" ht="11" customHeight="1" x14ac:dyDescent="0.5">
      <c r="A5" s="3"/>
      <c r="B5" s="37"/>
    </row>
    <row r="6" spans="1:8" ht="14" customHeight="1" x14ac:dyDescent="0.3">
      <c r="A6" s="3"/>
      <c r="B6" s="113" t="s">
        <v>136</v>
      </c>
    </row>
    <row r="7" spans="1:8" ht="11" customHeight="1" thickBot="1" x14ac:dyDescent="0.3"/>
    <row r="8" spans="1:8" s="6" customFormat="1" ht="27" customHeight="1" thickBot="1" x14ac:dyDescent="0.3">
      <c r="A8" s="55" t="s">
        <v>1</v>
      </c>
      <c r="B8" s="52" t="s">
        <v>2</v>
      </c>
      <c r="C8" s="52" t="s">
        <v>36</v>
      </c>
      <c r="D8" s="52" t="s">
        <v>52</v>
      </c>
      <c r="E8" s="52" t="s">
        <v>55</v>
      </c>
      <c r="F8" s="52" t="s">
        <v>50</v>
      </c>
      <c r="G8" s="52" t="s">
        <v>54</v>
      </c>
      <c r="H8" s="56" t="s">
        <v>3</v>
      </c>
    </row>
    <row r="9" spans="1:8" s="6" customFormat="1" ht="27" customHeight="1" x14ac:dyDescent="0.25">
      <c r="A9" s="14" t="s">
        <v>4</v>
      </c>
      <c r="B9" s="92" t="s">
        <v>110</v>
      </c>
      <c r="C9" s="159">
        <v>5000000</v>
      </c>
      <c r="D9" s="165">
        <v>1000</v>
      </c>
      <c r="E9" s="164"/>
      <c r="F9" s="143" t="s">
        <v>148</v>
      </c>
      <c r="G9" s="161">
        <f>ROUND(C9*E9/1000,0)</f>
        <v>0</v>
      </c>
      <c r="H9" s="162" t="s">
        <v>97</v>
      </c>
    </row>
    <row r="10" spans="1:8" s="6" customFormat="1" ht="37" customHeight="1" x14ac:dyDescent="0.25">
      <c r="A10" s="14" t="s">
        <v>5</v>
      </c>
      <c r="B10" s="92" t="s">
        <v>118</v>
      </c>
      <c r="C10" s="160"/>
      <c r="D10" s="166"/>
      <c r="E10" s="154"/>
      <c r="F10" s="144"/>
      <c r="G10" s="156"/>
      <c r="H10" s="163"/>
    </row>
    <row r="11" spans="1:8" s="6" customFormat="1" ht="26" customHeight="1" x14ac:dyDescent="0.25">
      <c r="A11" s="14" t="s">
        <v>6</v>
      </c>
      <c r="B11" s="92" t="s">
        <v>111</v>
      </c>
      <c r="C11" s="168">
        <v>1500000</v>
      </c>
      <c r="D11" s="166"/>
      <c r="E11" s="153"/>
      <c r="F11" s="144"/>
      <c r="G11" s="155">
        <f t="shared" ref="G11:G18" si="0">ROUND(C11*E11/1000,0)</f>
        <v>0</v>
      </c>
      <c r="H11" s="134" t="s">
        <v>104</v>
      </c>
    </row>
    <row r="12" spans="1:8" s="6" customFormat="1" ht="25.5" customHeight="1" x14ac:dyDescent="0.25">
      <c r="A12" s="14" t="s">
        <v>13</v>
      </c>
      <c r="B12" s="92" t="s">
        <v>121</v>
      </c>
      <c r="C12" s="169"/>
      <c r="D12" s="166"/>
      <c r="E12" s="154"/>
      <c r="F12" s="144"/>
      <c r="G12" s="156"/>
      <c r="H12" s="135"/>
    </row>
    <row r="13" spans="1:8" s="6" customFormat="1" ht="25.5" customHeight="1" x14ac:dyDescent="0.25">
      <c r="A13" s="14" t="s">
        <v>7</v>
      </c>
      <c r="B13" s="92" t="s">
        <v>120</v>
      </c>
      <c r="C13" s="160"/>
      <c r="D13" s="166"/>
      <c r="E13" s="15"/>
      <c r="F13" s="144"/>
      <c r="G13" s="42">
        <f t="shared" si="0"/>
        <v>0</v>
      </c>
      <c r="H13" s="9" t="s">
        <v>97</v>
      </c>
    </row>
    <row r="14" spans="1:8" s="6" customFormat="1" ht="14.5" customHeight="1" x14ac:dyDescent="0.25">
      <c r="A14" s="14" t="s">
        <v>8</v>
      </c>
      <c r="B14" s="23" t="s">
        <v>124</v>
      </c>
      <c r="C14" s="111">
        <v>170000</v>
      </c>
      <c r="D14" s="166"/>
      <c r="E14" s="15"/>
      <c r="F14" s="144"/>
      <c r="G14" s="42">
        <f t="shared" ref="G14" si="1">ROUND(C14*E14/1000,0)</f>
        <v>0</v>
      </c>
      <c r="H14" s="9" t="s">
        <v>71</v>
      </c>
    </row>
    <row r="15" spans="1:8" s="6" customFormat="1" ht="15" customHeight="1" x14ac:dyDescent="0.25">
      <c r="A15" s="14" t="s">
        <v>9</v>
      </c>
      <c r="B15" s="92" t="s">
        <v>133</v>
      </c>
      <c r="C15" s="151">
        <v>500000</v>
      </c>
      <c r="D15" s="166"/>
      <c r="E15" s="153"/>
      <c r="F15" s="144"/>
      <c r="G15" s="155">
        <f t="shared" ref="G15" si="2">ROUND(C15*E15/1000,0)</f>
        <v>0</v>
      </c>
      <c r="H15" s="134" t="s">
        <v>28</v>
      </c>
    </row>
    <row r="16" spans="1:8" s="6" customFormat="1" ht="15" customHeight="1" x14ac:dyDescent="0.25">
      <c r="A16" s="14" t="s">
        <v>62</v>
      </c>
      <c r="B16" s="92" t="s">
        <v>119</v>
      </c>
      <c r="C16" s="152"/>
      <c r="D16" s="166"/>
      <c r="E16" s="154"/>
      <c r="F16" s="144"/>
      <c r="G16" s="156"/>
      <c r="H16" s="157"/>
    </row>
    <row r="17" spans="1:8" s="6" customFormat="1" ht="25.5" customHeight="1" x14ac:dyDescent="0.25">
      <c r="A17" s="14" t="s">
        <v>63</v>
      </c>
      <c r="B17" s="92" t="s">
        <v>105</v>
      </c>
      <c r="C17" s="77">
        <v>300000</v>
      </c>
      <c r="D17" s="167"/>
      <c r="E17" s="15"/>
      <c r="F17" s="158"/>
      <c r="G17" s="42">
        <f t="shared" ref="G17" si="3">ROUND(C17*E17/1000,0)</f>
        <v>0</v>
      </c>
      <c r="H17" s="9" t="s">
        <v>97</v>
      </c>
    </row>
    <row r="18" spans="1:8" s="6" customFormat="1" ht="15" customHeight="1" thickBot="1" x14ac:dyDescent="0.3">
      <c r="A18" s="14" t="s">
        <v>64</v>
      </c>
      <c r="B18" s="92" t="s">
        <v>101</v>
      </c>
      <c r="C18" s="78">
        <v>200000</v>
      </c>
      <c r="D18" s="99">
        <v>1000</v>
      </c>
      <c r="E18" s="15"/>
      <c r="F18" s="100" t="s">
        <v>61</v>
      </c>
      <c r="G18" s="42">
        <f t="shared" si="0"/>
        <v>0</v>
      </c>
      <c r="H18" s="98" t="s">
        <v>28</v>
      </c>
    </row>
    <row r="19" spans="1:8" s="23" customFormat="1" ht="15" customHeight="1" thickBot="1" x14ac:dyDescent="0.3">
      <c r="A19" s="146" t="s">
        <v>108</v>
      </c>
      <c r="B19" s="147"/>
      <c r="C19" s="147"/>
      <c r="D19" s="147"/>
      <c r="E19" s="147"/>
      <c r="F19" s="148"/>
      <c r="G19" s="41">
        <f>SUM(G9:G18)</f>
        <v>0</v>
      </c>
      <c r="H19" s="21"/>
    </row>
    <row r="20" spans="1:8" s="20" customFormat="1" ht="38.5" customHeight="1" x14ac:dyDescent="0.25">
      <c r="A20" s="150" t="s">
        <v>146</v>
      </c>
      <c r="B20" s="150"/>
      <c r="C20" s="150"/>
      <c r="D20" s="150"/>
      <c r="E20" s="150"/>
      <c r="F20" s="150"/>
      <c r="G20" s="150"/>
      <c r="H20" s="150"/>
    </row>
    <row r="21" spans="1:8" s="20" customFormat="1" ht="13" customHeight="1" x14ac:dyDescent="0.25">
      <c r="A21" s="118" t="s">
        <v>138</v>
      </c>
      <c r="B21" s="118"/>
      <c r="C21" s="118"/>
      <c r="D21" s="118"/>
      <c r="E21" s="118"/>
      <c r="F21" s="118"/>
      <c r="G21" s="118"/>
      <c r="H21" s="118"/>
    </row>
    <row r="22" spans="1:8" s="6" customFormat="1" ht="25.5" customHeight="1" x14ac:dyDescent="0.25">
      <c r="A22" s="118" t="s">
        <v>150</v>
      </c>
      <c r="B22" s="118"/>
      <c r="C22" s="118"/>
      <c r="D22" s="118"/>
      <c r="E22" s="118"/>
      <c r="F22" s="118"/>
      <c r="G22" s="118"/>
      <c r="H22" s="118"/>
    </row>
    <row r="23" spans="1:8" s="6" customFormat="1" ht="25.5" customHeight="1" x14ac:dyDescent="0.25">
      <c r="A23" s="118" t="s">
        <v>132</v>
      </c>
      <c r="B23" s="170"/>
      <c r="C23" s="170"/>
      <c r="D23" s="170"/>
      <c r="E23" s="170"/>
      <c r="F23" s="170"/>
      <c r="G23" s="170"/>
      <c r="H23" s="170"/>
    </row>
    <row r="24" spans="1:8" s="28" customFormat="1" ht="12.5" customHeight="1" x14ac:dyDescent="0.25">
      <c r="A24" s="59"/>
      <c r="B24" s="118"/>
      <c r="C24" s="118"/>
      <c r="D24" s="118"/>
      <c r="E24" s="118"/>
      <c r="F24" s="118"/>
    </row>
  </sheetData>
  <mergeCells count="21">
    <mergeCell ref="B24:F24"/>
    <mergeCell ref="A22:H22"/>
    <mergeCell ref="A20:H20"/>
    <mergeCell ref="A23:H23"/>
    <mergeCell ref="A21:H21"/>
    <mergeCell ref="E2:H2"/>
    <mergeCell ref="A19:F19"/>
    <mergeCell ref="C15:C16"/>
    <mergeCell ref="E15:E16"/>
    <mergeCell ref="G15:G16"/>
    <mergeCell ref="H15:H16"/>
    <mergeCell ref="F9:F17"/>
    <mergeCell ref="C9:C10"/>
    <mergeCell ref="G9:G10"/>
    <mergeCell ref="H9:H10"/>
    <mergeCell ref="E9:E10"/>
    <mergeCell ref="E11:E12"/>
    <mergeCell ref="H11:H12"/>
    <mergeCell ref="G11:G12"/>
    <mergeCell ref="D9:D17"/>
    <mergeCell ref="C11:C13"/>
  </mergeCells>
  <phoneticPr fontId="0" type="noConversion"/>
  <printOptions horizontalCentered="1"/>
  <pageMargins left="0.39370078740157483" right="0.39370078740157483" top="0.74803149606299213" bottom="0.74803149606299213" header="0.31496062992125984" footer="0.31496062992125984"/>
  <pageSetup paperSize="9" scale="8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13"/>
  <sheetViews>
    <sheetView zoomScaleNormal="100" workbookViewId="0">
      <selection activeCell="H4" sqref="H4"/>
    </sheetView>
  </sheetViews>
  <sheetFormatPr defaultRowHeight="12.5" x14ac:dyDescent="0.25"/>
  <cols>
    <col min="1" max="1" width="3.7265625" customWidth="1"/>
    <col min="2" max="2" width="77.1796875" customWidth="1"/>
    <col min="3" max="3" width="14.90625" customWidth="1"/>
    <col min="4" max="4" width="11.1796875" customWidth="1"/>
    <col min="5" max="5" width="7.6328125" customWidth="1"/>
    <col min="6" max="6" width="23.54296875" customWidth="1"/>
    <col min="7" max="7" width="13.6328125" customWidth="1"/>
    <col min="8" max="8" width="12.7265625" customWidth="1"/>
  </cols>
  <sheetData>
    <row r="2" spans="1:8" ht="18" x14ac:dyDescent="0.4">
      <c r="A2" s="3"/>
      <c r="B2" s="11" t="s">
        <v>31</v>
      </c>
      <c r="E2" s="130" t="s">
        <v>65</v>
      </c>
      <c r="F2" s="130"/>
      <c r="G2" s="130"/>
      <c r="H2" s="130"/>
    </row>
    <row r="3" spans="1:8" x14ac:dyDescent="0.25">
      <c r="A3" s="3"/>
      <c r="B3" s="3"/>
    </row>
    <row r="4" spans="1:8" ht="23" x14ac:dyDescent="0.5">
      <c r="A4" s="3"/>
      <c r="B4" s="37" t="s">
        <v>26</v>
      </c>
    </row>
    <row r="5" spans="1:8" ht="11.5" customHeight="1" x14ac:dyDescent="0.5">
      <c r="A5" s="3"/>
      <c r="B5" s="37"/>
    </row>
    <row r="6" spans="1:8" ht="13.5" customHeight="1" x14ac:dyDescent="0.3">
      <c r="A6" s="3"/>
      <c r="B6" s="174" t="s">
        <v>135</v>
      </c>
      <c r="C6" s="174"/>
      <c r="D6" s="174"/>
      <c r="E6" s="174"/>
    </row>
    <row r="7" spans="1:8" ht="11.5" customHeight="1" thickBot="1" x14ac:dyDescent="0.3"/>
    <row r="8" spans="1:8" s="6" customFormat="1" ht="27" customHeight="1" thickBot="1" x14ac:dyDescent="0.3">
      <c r="A8" s="57" t="s">
        <v>1</v>
      </c>
      <c r="B8" s="52" t="s">
        <v>2</v>
      </c>
      <c r="C8" s="52" t="s">
        <v>36</v>
      </c>
      <c r="D8" s="52" t="s">
        <v>52</v>
      </c>
      <c r="E8" s="52" t="s">
        <v>55</v>
      </c>
      <c r="F8" s="50" t="s">
        <v>50</v>
      </c>
      <c r="G8" s="52" t="s">
        <v>54</v>
      </c>
      <c r="H8" s="56" t="s">
        <v>3</v>
      </c>
    </row>
    <row r="9" spans="1:8" s="6" customFormat="1" ht="30.5" customHeight="1" x14ac:dyDescent="0.25">
      <c r="A9" s="7" t="s">
        <v>4</v>
      </c>
      <c r="B9" s="92" t="s">
        <v>139</v>
      </c>
      <c r="C9" s="109">
        <v>3000000</v>
      </c>
      <c r="D9" s="109">
        <v>1000</v>
      </c>
      <c r="E9" s="61"/>
      <c r="F9" s="143" t="s">
        <v>141</v>
      </c>
      <c r="G9" s="93">
        <f>ROUND(C9*E9/1000,0)</f>
        <v>0</v>
      </c>
      <c r="H9" s="95" t="s">
        <v>97</v>
      </c>
    </row>
    <row r="10" spans="1:8" s="6" customFormat="1" ht="30.5" customHeight="1" thickBot="1" x14ac:dyDescent="0.3">
      <c r="A10" s="7" t="s">
        <v>5</v>
      </c>
      <c r="B10" s="92" t="s">
        <v>131</v>
      </c>
      <c r="C10" s="109">
        <v>200000</v>
      </c>
      <c r="D10" s="109">
        <v>1000</v>
      </c>
      <c r="E10" s="61"/>
      <c r="F10" s="145"/>
      <c r="G10" s="93">
        <f>ROUND(C10*E10/1000,0)</f>
        <v>0</v>
      </c>
      <c r="H10" s="95" t="s">
        <v>97</v>
      </c>
    </row>
    <row r="11" spans="1:8" s="20" customFormat="1" ht="14" customHeight="1" thickBot="1" x14ac:dyDescent="0.3">
      <c r="A11" s="171" t="s">
        <v>27</v>
      </c>
      <c r="B11" s="172"/>
      <c r="C11" s="172"/>
      <c r="D11" s="172"/>
      <c r="E11" s="172"/>
      <c r="F11" s="173"/>
      <c r="G11" s="41">
        <f>SUM(G9:G10)</f>
        <v>0</v>
      </c>
      <c r="H11" s="8"/>
    </row>
    <row r="12" spans="1:8" s="28" customFormat="1" ht="5.5" customHeight="1" x14ac:dyDescent="0.25">
      <c r="A12" s="24"/>
      <c r="B12" s="25"/>
      <c r="C12" s="26"/>
      <c r="D12" s="27"/>
    </row>
    <row r="13" spans="1:8" s="20" customFormat="1" ht="13" customHeight="1" x14ac:dyDescent="0.25">
      <c r="A13" s="96"/>
      <c r="B13" s="118" t="s">
        <v>140</v>
      </c>
      <c r="C13" s="118"/>
      <c r="D13" s="118"/>
      <c r="E13" s="118"/>
      <c r="F13" s="118"/>
      <c r="G13" s="118"/>
      <c r="H13" s="118"/>
    </row>
  </sheetData>
  <mergeCells count="5">
    <mergeCell ref="E2:H2"/>
    <mergeCell ref="A11:F11"/>
    <mergeCell ref="F9:F10"/>
    <mergeCell ref="B6:E6"/>
    <mergeCell ref="B13:H13"/>
  </mergeCells>
  <phoneticPr fontId="0" type="noConversion"/>
  <printOptions horizontalCentered="1"/>
  <pageMargins left="0.39370078740157483" right="0.39370078740157483"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13"/>
  <sheetViews>
    <sheetView zoomScaleNormal="100" workbookViewId="0">
      <selection activeCell="H4" sqref="H4"/>
    </sheetView>
  </sheetViews>
  <sheetFormatPr defaultRowHeight="12.5" x14ac:dyDescent="0.25"/>
  <cols>
    <col min="1" max="1" width="3.7265625" customWidth="1"/>
    <col min="2" max="2" width="79.36328125" customWidth="1"/>
    <col min="3" max="3" width="14.90625" customWidth="1"/>
    <col min="4" max="4" width="11.1796875" customWidth="1"/>
    <col min="5" max="5" width="7.6328125" customWidth="1"/>
    <col min="6" max="6" width="23.54296875" customWidth="1"/>
    <col min="7" max="7" width="13.54296875" customWidth="1"/>
    <col min="8" max="8" width="12.7265625" customWidth="1"/>
  </cols>
  <sheetData>
    <row r="2" spans="1:8" ht="18" x14ac:dyDescent="0.4">
      <c r="A2" s="3"/>
      <c r="B2" s="11" t="s">
        <v>32</v>
      </c>
      <c r="E2" s="130" t="s">
        <v>65</v>
      </c>
      <c r="F2" s="130"/>
      <c r="G2" s="130"/>
      <c r="H2" s="130"/>
    </row>
    <row r="3" spans="1:8" x14ac:dyDescent="0.25">
      <c r="A3" s="3"/>
      <c r="B3" s="3"/>
    </row>
    <row r="4" spans="1:8" ht="23" x14ac:dyDescent="0.5">
      <c r="A4" s="3"/>
      <c r="B4" s="37" t="s">
        <v>10</v>
      </c>
    </row>
    <row r="5" spans="1:8" ht="13" thickBot="1" x14ac:dyDescent="0.3"/>
    <row r="6" spans="1:8" s="6" customFormat="1" ht="27" customHeight="1" thickBot="1" x14ac:dyDescent="0.3">
      <c r="A6" s="57" t="s">
        <v>1</v>
      </c>
      <c r="B6" s="52" t="s">
        <v>2</v>
      </c>
      <c r="C6" s="52" t="s">
        <v>45</v>
      </c>
      <c r="D6" s="52" t="s">
        <v>56</v>
      </c>
      <c r="E6" s="52" t="s">
        <v>55</v>
      </c>
      <c r="F6" s="50" t="s">
        <v>50</v>
      </c>
      <c r="G6" s="52" t="s">
        <v>54</v>
      </c>
      <c r="H6" s="56" t="s">
        <v>3</v>
      </c>
    </row>
    <row r="7" spans="1:8" s="6" customFormat="1" ht="60.5" customHeight="1" thickBot="1" x14ac:dyDescent="0.3">
      <c r="A7" s="7" t="s">
        <v>4</v>
      </c>
      <c r="B7" s="85" t="s">
        <v>82</v>
      </c>
      <c r="C7" s="79">
        <v>200000</v>
      </c>
      <c r="D7" s="79">
        <v>1000</v>
      </c>
      <c r="E7" s="16"/>
      <c r="F7" s="12" t="s">
        <v>141</v>
      </c>
      <c r="G7" s="44">
        <f>ROUND(C7*E7/1000,0)</f>
        <v>0</v>
      </c>
      <c r="H7" s="9" t="s">
        <v>97</v>
      </c>
    </row>
    <row r="8" spans="1:8" s="20" customFormat="1" ht="15" customHeight="1" thickBot="1" x14ac:dyDescent="0.3">
      <c r="A8" s="175" t="s">
        <v>15</v>
      </c>
      <c r="B8" s="176"/>
      <c r="C8" s="176"/>
      <c r="D8" s="176"/>
      <c r="E8" s="176"/>
      <c r="F8" s="177"/>
      <c r="G8" s="41">
        <f>SUM(G7:G7)</f>
        <v>0</v>
      </c>
      <c r="H8" s="8"/>
    </row>
    <row r="9" spans="1:8" s="6" customFormat="1" ht="7" customHeight="1" x14ac:dyDescent="0.25">
      <c r="A9" s="17"/>
      <c r="C9" s="18"/>
      <c r="D9" s="18"/>
    </row>
    <row r="10" spans="1:8" s="6" customFormat="1" ht="11.5" x14ac:dyDescent="0.25">
      <c r="A10" s="17"/>
      <c r="C10" s="18"/>
      <c r="D10" s="18"/>
    </row>
    <row r="13" spans="1:8" x14ac:dyDescent="0.25">
      <c r="B13" t="s">
        <v>11</v>
      </c>
    </row>
  </sheetData>
  <mergeCells count="2">
    <mergeCell ref="A8:F8"/>
    <mergeCell ref="E2:H2"/>
  </mergeCells>
  <phoneticPr fontId="0" type="noConversion"/>
  <printOptions horizontalCentered="1"/>
  <pageMargins left="0.39370078740157483" right="0.39370078740157483" top="0.98425196850393704" bottom="0.98425196850393704"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6"/>
  <sheetViews>
    <sheetView zoomScaleNormal="100" workbookViewId="0">
      <selection activeCell="H4" sqref="H4"/>
    </sheetView>
  </sheetViews>
  <sheetFormatPr defaultRowHeight="12.5" x14ac:dyDescent="0.25"/>
  <cols>
    <col min="1" max="1" width="3.7265625" customWidth="1"/>
    <col min="2" max="2" width="78.90625" customWidth="1"/>
    <col min="3" max="3" width="14.81640625" customWidth="1"/>
    <col min="4" max="4" width="11.1796875" customWidth="1"/>
    <col min="5" max="5" width="7.6328125" customWidth="1"/>
    <col min="6" max="6" width="14.54296875" customWidth="1"/>
    <col min="7" max="7" width="13.6328125" customWidth="1"/>
    <col min="8" max="8" width="14.08984375" customWidth="1"/>
  </cols>
  <sheetData>
    <row r="1" spans="1:8" ht="11.5" customHeight="1" x14ac:dyDescent="0.25"/>
    <row r="2" spans="1:8" ht="18" customHeight="1" x14ac:dyDescent="0.4">
      <c r="A2" s="3"/>
      <c r="B2" s="11" t="s">
        <v>30</v>
      </c>
      <c r="E2" s="130" t="s">
        <v>65</v>
      </c>
      <c r="F2" s="130"/>
      <c r="G2" s="130"/>
      <c r="H2" s="130"/>
    </row>
    <row r="3" spans="1:8" ht="11.5" customHeight="1" x14ac:dyDescent="0.25">
      <c r="A3" s="3"/>
      <c r="B3" s="3"/>
    </row>
    <row r="4" spans="1:8" ht="23" x14ac:dyDescent="0.5">
      <c r="A4" s="3"/>
      <c r="B4" s="37" t="s">
        <v>42</v>
      </c>
      <c r="H4" s="112"/>
    </row>
    <row r="5" spans="1:8" ht="11.5" customHeight="1" x14ac:dyDescent="0.5">
      <c r="A5" s="3"/>
      <c r="B5" s="37"/>
    </row>
    <row r="6" spans="1:8" ht="14" customHeight="1" x14ac:dyDescent="0.3">
      <c r="B6" s="174" t="s">
        <v>47</v>
      </c>
      <c r="C6" s="174"/>
      <c r="D6" s="174"/>
      <c r="E6" s="174"/>
      <c r="F6" s="174"/>
      <c r="G6" s="174"/>
      <c r="H6" s="174"/>
    </row>
    <row r="7" spans="1:8" ht="11.5" customHeight="1" thickBot="1" x14ac:dyDescent="0.3"/>
    <row r="8" spans="1:8" s="6" customFormat="1" ht="27" customHeight="1" thickBot="1" x14ac:dyDescent="0.3">
      <c r="A8" s="57" t="s">
        <v>1</v>
      </c>
      <c r="B8" s="52" t="s">
        <v>2</v>
      </c>
      <c r="C8" s="51" t="s">
        <v>53</v>
      </c>
      <c r="D8" s="52" t="s">
        <v>52</v>
      </c>
      <c r="E8" s="52" t="s">
        <v>35</v>
      </c>
      <c r="F8" s="52" t="s">
        <v>72</v>
      </c>
      <c r="G8" s="52" t="s">
        <v>54</v>
      </c>
      <c r="H8" s="56" t="s">
        <v>3</v>
      </c>
    </row>
    <row r="9" spans="1:8" s="6" customFormat="1" ht="25.5" customHeight="1" x14ac:dyDescent="0.25">
      <c r="A9" s="14" t="s">
        <v>4</v>
      </c>
      <c r="B9" s="92" t="s">
        <v>73</v>
      </c>
      <c r="C9" s="78">
        <v>2900000</v>
      </c>
      <c r="D9" s="77">
        <v>5000</v>
      </c>
      <c r="E9" s="16"/>
      <c r="F9" s="76" t="s">
        <v>61</v>
      </c>
      <c r="G9" s="42">
        <f>ROUND(C9*E9/1000,0)</f>
        <v>0</v>
      </c>
      <c r="H9" s="13" t="s">
        <v>71</v>
      </c>
    </row>
    <row r="10" spans="1:8" s="6" customFormat="1" ht="25.5" customHeight="1" thickBot="1" x14ac:dyDescent="0.3">
      <c r="A10" s="14" t="s">
        <v>5</v>
      </c>
      <c r="B10" s="92" t="s">
        <v>134</v>
      </c>
      <c r="C10" s="78">
        <v>4680000</v>
      </c>
      <c r="D10" s="77">
        <v>5000</v>
      </c>
      <c r="E10" s="16"/>
      <c r="F10" s="76" t="s">
        <v>61</v>
      </c>
      <c r="G10" s="42">
        <f>ROUND(C10*E10/1000,0)</f>
        <v>0</v>
      </c>
      <c r="H10" s="13" t="s">
        <v>71</v>
      </c>
    </row>
    <row r="11" spans="1:8" s="20" customFormat="1" ht="15" customHeight="1" thickBot="1" x14ac:dyDescent="0.3">
      <c r="A11" s="146" t="s">
        <v>39</v>
      </c>
      <c r="B11" s="147"/>
      <c r="C11" s="147"/>
      <c r="D11" s="147"/>
      <c r="E11" s="147"/>
      <c r="F11" s="148"/>
      <c r="G11" s="41">
        <f>SUM(G9:G10)</f>
        <v>0</v>
      </c>
      <c r="H11" s="21"/>
    </row>
    <row r="12" spans="1:8" s="6" customFormat="1" ht="11.5" x14ac:dyDescent="0.25"/>
    <row r="13" spans="1:8" s="6" customFormat="1" ht="14.5" customHeight="1" x14ac:dyDescent="0.25">
      <c r="A13" s="178" t="s">
        <v>38</v>
      </c>
      <c r="B13" s="178"/>
      <c r="C13" s="178"/>
      <c r="D13" s="178"/>
      <c r="E13" s="178"/>
      <c r="F13" s="178"/>
      <c r="G13" s="178"/>
      <c r="H13" s="178"/>
    </row>
    <row r="16" spans="1:8" x14ac:dyDescent="0.25">
      <c r="E16" s="19"/>
    </row>
  </sheetData>
  <mergeCells count="4">
    <mergeCell ref="E2:H2"/>
    <mergeCell ref="A13:H13"/>
    <mergeCell ref="A11:F11"/>
    <mergeCell ref="B6:H6"/>
  </mergeCells>
  <phoneticPr fontId="0" type="noConversion"/>
  <printOptions horizontalCentered="1"/>
  <pageMargins left="0.39370078740157483" right="0.39370078740157483" top="0.98425196850393704" bottom="0.98425196850393704" header="0.51181102362204722"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4"/>
  <sheetViews>
    <sheetView zoomScaleNormal="100" workbookViewId="0">
      <selection activeCell="H4" sqref="H4"/>
    </sheetView>
  </sheetViews>
  <sheetFormatPr defaultRowHeight="12.5" x14ac:dyDescent="0.25"/>
  <cols>
    <col min="1" max="1" width="3.7265625" customWidth="1"/>
    <col min="2" max="2" width="80.453125" customWidth="1"/>
    <col min="3" max="3" width="14.7265625" customWidth="1"/>
    <col min="4" max="4" width="11.1796875" customWidth="1"/>
    <col min="5" max="5" width="7.6328125" customWidth="1"/>
    <col min="6" max="6" width="23.6328125" customWidth="1"/>
    <col min="7" max="7" width="13.54296875" customWidth="1"/>
    <col min="8" max="8" width="12.7265625" customWidth="1"/>
  </cols>
  <sheetData>
    <row r="1" spans="1:8" ht="11.5" customHeight="1" x14ac:dyDescent="0.25"/>
    <row r="2" spans="1:8" ht="18" x14ac:dyDescent="0.4">
      <c r="A2" s="3"/>
      <c r="B2" s="11" t="s">
        <v>29</v>
      </c>
      <c r="E2" s="130" t="s">
        <v>65</v>
      </c>
      <c r="F2" s="130"/>
      <c r="G2" s="130"/>
      <c r="H2" s="130"/>
    </row>
    <row r="3" spans="1:8" ht="12" customHeight="1" x14ac:dyDescent="0.25">
      <c r="A3" s="3"/>
      <c r="B3" s="3"/>
    </row>
    <row r="4" spans="1:8" ht="23" x14ac:dyDescent="0.5">
      <c r="A4" s="3"/>
      <c r="B4" s="37" t="s">
        <v>41</v>
      </c>
    </row>
    <row r="5" spans="1:8" ht="11.5" customHeight="1" x14ac:dyDescent="0.5">
      <c r="A5" s="3"/>
      <c r="B5" s="37"/>
    </row>
    <row r="6" spans="1:8" ht="14" customHeight="1" x14ac:dyDescent="0.3">
      <c r="A6" s="3"/>
      <c r="B6" s="174" t="s">
        <v>46</v>
      </c>
      <c r="C6" s="174"/>
      <c r="D6" s="174"/>
      <c r="E6" s="174"/>
      <c r="F6" s="174"/>
      <c r="G6" s="174"/>
      <c r="H6" s="174"/>
    </row>
    <row r="7" spans="1:8" ht="11.5" customHeight="1" thickBot="1" x14ac:dyDescent="0.3"/>
    <row r="8" spans="1:8" s="6" customFormat="1" ht="26.5" customHeight="1" thickBot="1" x14ac:dyDescent="0.3">
      <c r="A8" s="57" t="s">
        <v>1</v>
      </c>
      <c r="B8" s="52" t="s">
        <v>2</v>
      </c>
      <c r="C8" s="51" t="s">
        <v>53</v>
      </c>
      <c r="D8" s="52" t="s">
        <v>52</v>
      </c>
      <c r="E8" s="52" t="s">
        <v>55</v>
      </c>
      <c r="F8" s="50" t="s">
        <v>50</v>
      </c>
      <c r="G8" s="52" t="s">
        <v>54</v>
      </c>
      <c r="H8" s="56" t="s">
        <v>3</v>
      </c>
    </row>
    <row r="9" spans="1:8" s="6" customFormat="1" ht="30" customHeight="1" x14ac:dyDescent="0.25">
      <c r="A9" s="14" t="s">
        <v>4</v>
      </c>
      <c r="B9" s="75" t="s">
        <v>117</v>
      </c>
      <c r="C9" s="77">
        <v>12500000</v>
      </c>
      <c r="D9" s="77">
        <v>5000</v>
      </c>
      <c r="E9" s="16"/>
      <c r="F9" s="143" t="s">
        <v>141</v>
      </c>
      <c r="G9" s="42">
        <f t="shared" ref="G9:G10" si="0">ROUND(C9*E9/1000,0)</f>
        <v>0</v>
      </c>
      <c r="H9" s="13" t="s">
        <v>71</v>
      </c>
    </row>
    <row r="10" spans="1:8" s="6" customFormat="1" ht="30" customHeight="1" x14ac:dyDescent="0.25">
      <c r="A10" s="14" t="s">
        <v>5</v>
      </c>
      <c r="B10" s="75" t="s">
        <v>149</v>
      </c>
      <c r="C10" s="77">
        <v>1000000</v>
      </c>
      <c r="D10" s="77">
        <v>5000</v>
      </c>
      <c r="E10" s="15"/>
      <c r="F10" s="158"/>
      <c r="G10" s="42">
        <f t="shared" si="0"/>
        <v>0</v>
      </c>
      <c r="H10" s="13" t="s">
        <v>97</v>
      </c>
    </row>
    <row r="11" spans="1:8" s="6" customFormat="1" ht="30" customHeight="1" thickBot="1" x14ac:dyDescent="0.3">
      <c r="A11" s="14" t="s">
        <v>6</v>
      </c>
      <c r="B11" s="75" t="s">
        <v>137</v>
      </c>
      <c r="C11" s="77">
        <v>1000000</v>
      </c>
      <c r="D11" s="77">
        <v>5000</v>
      </c>
      <c r="E11" s="15"/>
      <c r="F11" s="114" t="s">
        <v>61</v>
      </c>
      <c r="G11" s="42">
        <f>ROUND(C11*E11/1000,0)</f>
        <v>0</v>
      </c>
      <c r="H11" s="13" t="s">
        <v>97</v>
      </c>
    </row>
    <row r="12" spans="1:8" s="6" customFormat="1" ht="15" customHeight="1" thickBot="1" x14ac:dyDescent="0.3">
      <c r="A12" s="179" t="s">
        <v>48</v>
      </c>
      <c r="B12" s="180"/>
      <c r="C12" s="180"/>
      <c r="D12" s="180"/>
      <c r="E12" s="180"/>
      <c r="F12" s="181"/>
      <c r="G12" s="43">
        <f>SUM(G9:G11)</f>
        <v>0</v>
      </c>
      <c r="H12" s="10"/>
    </row>
    <row r="13" spans="1:8" s="6" customFormat="1" ht="11.5" x14ac:dyDescent="0.25"/>
    <row r="14" spans="1:8" s="6" customFormat="1" ht="12.5" customHeight="1" x14ac:dyDescent="0.25">
      <c r="A14" s="182" t="s">
        <v>114</v>
      </c>
      <c r="B14" s="182"/>
      <c r="C14" s="182"/>
    </row>
  </sheetData>
  <mergeCells count="5">
    <mergeCell ref="A12:F12"/>
    <mergeCell ref="B6:H6"/>
    <mergeCell ref="E2:H2"/>
    <mergeCell ref="F9:F10"/>
    <mergeCell ref="A14:C14"/>
  </mergeCells>
  <phoneticPr fontId="0" type="noConversion"/>
  <printOptions horizontalCentered="1"/>
  <pageMargins left="0.39370078740157483" right="0.39370078740157483" top="0.98425196850393704" bottom="0.98425196850393704" header="0.31496062992125984" footer="0.31496062992125984"/>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D02F-11F5-4940-BCAE-8A15B1D75634}">
  <sheetPr>
    <pageSetUpPr fitToPage="1"/>
  </sheetPr>
  <dimension ref="A1:H8"/>
  <sheetViews>
    <sheetView workbookViewId="0">
      <selection activeCell="H4" sqref="H4"/>
    </sheetView>
  </sheetViews>
  <sheetFormatPr defaultRowHeight="12.5" x14ac:dyDescent="0.25"/>
  <cols>
    <col min="1" max="1" width="3.6328125" customWidth="1"/>
    <col min="2" max="2" width="70.6328125" customWidth="1"/>
    <col min="3" max="3" width="13" customWidth="1"/>
    <col min="4" max="4" width="11.54296875" customWidth="1"/>
    <col min="5" max="5" width="7.6328125" customWidth="1"/>
    <col min="6" max="6" width="13.453125" customWidth="1"/>
    <col min="7" max="7" width="13.54296875" customWidth="1"/>
    <col min="8" max="8" width="14.6328125" customWidth="1"/>
    <col min="9" max="9" width="19.54296875" customWidth="1"/>
  </cols>
  <sheetData>
    <row r="1" spans="1:8" ht="12.5" customHeight="1" x14ac:dyDescent="0.25">
      <c r="C1" s="65"/>
      <c r="D1" s="65"/>
      <c r="F1" s="66"/>
    </row>
    <row r="2" spans="1:8" ht="18" x14ac:dyDescent="0.25">
      <c r="A2" s="3"/>
      <c r="B2" s="67" t="s">
        <v>69</v>
      </c>
      <c r="C2" s="65"/>
      <c r="D2" s="183" t="s">
        <v>65</v>
      </c>
      <c r="E2" s="183"/>
      <c r="F2" s="183"/>
      <c r="G2" s="183"/>
      <c r="H2" s="183"/>
    </row>
    <row r="3" spans="1:8" x14ac:dyDescent="0.25">
      <c r="A3" s="3"/>
      <c r="B3" s="3"/>
      <c r="C3" s="65"/>
      <c r="D3" s="65"/>
      <c r="F3" s="66"/>
    </row>
    <row r="4" spans="1:8" ht="23" x14ac:dyDescent="0.5">
      <c r="A4" s="3"/>
      <c r="B4" s="37" t="s">
        <v>78</v>
      </c>
      <c r="C4" s="65"/>
      <c r="D4" s="65"/>
      <c r="F4" s="66"/>
    </row>
    <row r="5" spans="1:8" ht="13" thickBot="1" x14ac:dyDescent="0.3"/>
    <row r="6" spans="1:8" s="6" customFormat="1" ht="26.5" customHeight="1" thickBot="1" x14ac:dyDescent="0.3">
      <c r="A6" s="57" t="s">
        <v>1</v>
      </c>
      <c r="B6" s="52" t="s">
        <v>2</v>
      </c>
      <c r="C6" s="51" t="s">
        <v>80</v>
      </c>
      <c r="D6" s="51" t="s">
        <v>52</v>
      </c>
      <c r="E6" s="52" t="s">
        <v>55</v>
      </c>
      <c r="F6" s="52" t="s">
        <v>72</v>
      </c>
      <c r="G6" s="52" t="s">
        <v>54</v>
      </c>
      <c r="H6" s="56" t="s">
        <v>3</v>
      </c>
    </row>
    <row r="7" spans="1:8" ht="28" customHeight="1" thickBot="1" x14ac:dyDescent="0.3">
      <c r="A7" s="82" t="s">
        <v>4</v>
      </c>
      <c r="B7" s="80" t="s">
        <v>107</v>
      </c>
      <c r="C7" s="79">
        <v>100000</v>
      </c>
      <c r="D7" s="79">
        <v>5000</v>
      </c>
      <c r="E7" s="68"/>
      <c r="F7" s="79" t="s">
        <v>61</v>
      </c>
      <c r="G7" s="40">
        <f>ROUND(C7*E7/1000,0)</f>
        <v>0</v>
      </c>
      <c r="H7" s="13" t="s">
        <v>97</v>
      </c>
    </row>
    <row r="8" spans="1:8" ht="15.5" customHeight="1" thickBot="1" x14ac:dyDescent="0.3">
      <c r="A8" s="175" t="s">
        <v>79</v>
      </c>
      <c r="B8" s="176"/>
      <c r="C8" s="176"/>
      <c r="D8" s="176"/>
      <c r="E8" s="176"/>
      <c r="F8" s="177"/>
      <c r="G8" s="41">
        <f>SUM(G7:G7)</f>
        <v>0</v>
      </c>
      <c r="H8" s="83"/>
    </row>
  </sheetData>
  <mergeCells count="2">
    <mergeCell ref="A8:F8"/>
    <mergeCell ref="D2:H2"/>
  </mergeCells>
  <pageMargins left="0.70866141732283472" right="0.70866141732283472" top="0.78740157480314965" bottom="0.78740157480314965" header="0.31496062992125984" footer="0.31496062992125984"/>
  <pageSetup paperSize="9" scale="9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8A55-4A10-4CAE-A4A0-0EE72655982A}">
  <sheetPr>
    <pageSetUpPr fitToPage="1"/>
  </sheetPr>
  <dimension ref="A1:H24"/>
  <sheetViews>
    <sheetView zoomScaleNormal="100" workbookViewId="0">
      <selection activeCell="H4" sqref="H4"/>
    </sheetView>
  </sheetViews>
  <sheetFormatPr defaultRowHeight="12.5" x14ac:dyDescent="0.25"/>
  <cols>
    <col min="1" max="1" width="3.453125" customWidth="1"/>
    <col min="2" max="2" width="105.6328125" customWidth="1"/>
    <col min="3" max="3" width="13.08984375" style="65" customWidth="1"/>
    <col min="4" max="4" width="11.1796875" style="65" customWidth="1"/>
    <col min="5" max="5" width="7.6328125" customWidth="1"/>
    <col min="6" max="6" width="11.1796875" style="66" customWidth="1"/>
    <col min="7" max="7" width="12.90625" customWidth="1"/>
    <col min="8" max="8" width="9.6328125" customWidth="1"/>
    <col min="9" max="9" width="18.7265625" customWidth="1"/>
    <col min="257" max="257" width="3.7265625" customWidth="1"/>
    <col min="258" max="258" width="90.7265625" customWidth="1"/>
    <col min="259" max="259" width="16.7265625" customWidth="1"/>
    <col min="260" max="260" width="14.7265625" customWidth="1"/>
    <col min="261" max="261" width="5.7265625" customWidth="1"/>
    <col min="262" max="262" width="15.1796875" customWidth="1"/>
    <col min="263" max="263" width="15.7265625" customWidth="1"/>
    <col min="264" max="264" width="12.7265625" customWidth="1"/>
    <col min="265" max="265" width="18.7265625" customWidth="1"/>
    <col min="513" max="513" width="3.7265625" customWidth="1"/>
    <col min="514" max="514" width="90.7265625" customWidth="1"/>
    <col min="515" max="515" width="16.7265625" customWidth="1"/>
    <col min="516" max="516" width="14.7265625" customWidth="1"/>
    <col min="517" max="517" width="5.7265625" customWidth="1"/>
    <col min="518" max="518" width="15.1796875" customWidth="1"/>
    <col min="519" max="519" width="15.7265625" customWidth="1"/>
    <col min="520" max="520" width="12.7265625" customWidth="1"/>
    <col min="521" max="521" width="18.7265625" customWidth="1"/>
    <col min="769" max="769" width="3.7265625" customWidth="1"/>
    <col min="770" max="770" width="90.7265625" customWidth="1"/>
    <col min="771" max="771" width="16.7265625" customWidth="1"/>
    <col min="772" max="772" width="14.7265625" customWidth="1"/>
    <col min="773" max="773" width="5.7265625" customWidth="1"/>
    <col min="774" max="774" width="15.1796875" customWidth="1"/>
    <col min="775" max="775" width="15.7265625" customWidth="1"/>
    <col min="776" max="776" width="12.7265625" customWidth="1"/>
    <col min="777" max="777" width="18.7265625" customWidth="1"/>
    <col min="1025" max="1025" width="3.7265625" customWidth="1"/>
    <col min="1026" max="1026" width="90.7265625" customWidth="1"/>
    <col min="1027" max="1027" width="16.7265625" customWidth="1"/>
    <col min="1028" max="1028" width="14.7265625" customWidth="1"/>
    <col min="1029" max="1029" width="5.7265625" customWidth="1"/>
    <col min="1030" max="1030" width="15.1796875" customWidth="1"/>
    <col min="1031" max="1031" width="15.7265625" customWidth="1"/>
    <col min="1032" max="1032" width="12.7265625" customWidth="1"/>
    <col min="1033" max="1033" width="18.7265625" customWidth="1"/>
    <col min="1281" max="1281" width="3.7265625" customWidth="1"/>
    <col min="1282" max="1282" width="90.7265625" customWidth="1"/>
    <col min="1283" max="1283" width="16.7265625" customWidth="1"/>
    <col min="1284" max="1284" width="14.7265625" customWidth="1"/>
    <col min="1285" max="1285" width="5.7265625" customWidth="1"/>
    <col min="1286" max="1286" width="15.1796875" customWidth="1"/>
    <col min="1287" max="1287" width="15.7265625" customWidth="1"/>
    <col min="1288" max="1288" width="12.7265625" customWidth="1"/>
    <col min="1289" max="1289" width="18.7265625" customWidth="1"/>
    <col min="1537" max="1537" width="3.7265625" customWidth="1"/>
    <col min="1538" max="1538" width="90.7265625" customWidth="1"/>
    <col min="1539" max="1539" width="16.7265625" customWidth="1"/>
    <col min="1540" max="1540" width="14.7265625" customWidth="1"/>
    <col min="1541" max="1541" width="5.7265625" customWidth="1"/>
    <col min="1542" max="1542" width="15.1796875" customWidth="1"/>
    <col min="1543" max="1543" width="15.7265625" customWidth="1"/>
    <col min="1544" max="1544" width="12.7265625" customWidth="1"/>
    <col min="1545" max="1545" width="18.7265625" customWidth="1"/>
    <col min="1793" max="1793" width="3.7265625" customWidth="1"/>
    <col min="1794" max="1794" width="90.7265625" customWidth="1"/>
    <col min="1795" max="1795" width="16.7265625" customWidth="1"/>
    <col min="1796" max="1796" width="14.7265625" customWidth="1"/>
    <col min="1797" max="1797" width="5.7265625" customWidth="1"/>
    <col min="1798" max="1798" width="15.1796875" customWidth="1"/>
    <col min="1799" max="1799" width="15.7265625" customWidth="1"/>
    <col min="1800" max="1800" width="12.7265625" customWidth="1"/>
    <col min="1801" max="1801" width="18.7265625" customWidth="1"/>
    <col min="2049" max="2049" width="3.7265625" customWidth="1"/>
    <col min="2050" max="2050" width="90.7265625" customWidth="1"/>
    <col min="2051" max="2051" width="16.7265625" customWidth="1"/>
    <col min="2052" max="2052" width="14.7265625" customWidth="1"/>
    <col min="2053" max="2053" width="5.7265625" customWidth="1"/>
    <col min="2054" max="2054" width="15.1796875" customWidth="1"/>
    <col min="2055" max="2055" width="15.7265625" customWidth="1"/>
    <col min="2056" max="2056" width="12.7265625" customWidth="1"/>
    <col min="2057" max="2057" width="18.7265625" customWidth="1"/>
    <col min="2305" max="2305" width="3.7265625" customWidth="1"/>
    <col min="2306" max="2306" width="90.7265625" customWidth="1"/>
    <col min="2307" max="2307" width="16.7265625" customWidth="1"/>
    <col min="2308" max="2308" width="14.7265625" customWidth="1"/>
    <col min="2309" max="2309" width="5.7265625" customWidth="1"/>
    <col min="2310" max="2310" width="15.1796875" customWidth="1"/>
    <col min="2311" max="2311" width="15.7265625" customWidth="1"/>
    <col min="2312" max="2312" width="12.7265625" customWidth="1"/>
    <col min="2313" max="2313" width="18.7265625" customWidth="1"/>
    <col min="2561" max="2561" width="3.7265625" customWidth="1"/>
    <col min="2562" max="2562" width="90.7265625" customWidth="1"/>
    <col min="2563" max="2563" width="16.7265625" customWidth="1"/>
    <col min="2564" max="2564" width="14.7265625" customWidth="1"/>
    <col min="2565" max="2565" width="5.7265625" customWidth="1"/>
    <col min="2566" max="2566" width="15.1796875" customWidth="1"/>
    <col min="2567" max="2567" width="15.7265625" customWidth="1"/>
    <col min="2568" max="2568" width="12.7265625" customWidth="1"/>
    <col min="2569" max="2569" width="18.7265625" customWidth="1"/>
    <col min="2817" max="2817" width="3.7265625" customWidth="1"/>
    <col min="2818" max="2818" width="90.7265625" customWidth="1"/>
    <col min="2819" max="2819" width="16.7265625" customWidth="1"/>
    <col min="2820" max="2820" width="14.7265625" customWidth="1"/>
    <col min="2821" max="2821" width="5.7265625" customWidth="1"/>
    <col min="2822" max="2822" width="15.1796875" customWidth="1"/>
    <col min="2823" max="2823" width="15.7265625" customWidth="1"/>
    <col min="2824" max="2824" width="12.7265625" customWidth="1"/>
    <col min="2825" max="2825" width="18.7265625" customWidth="1"/>
    <col min="3073" max="3073" width="3.7265625" customWidth="1"/>
    <col min="3074" max="3074" width="90.7265625" customWidth="1"/>
    <col min="3075" max="3075" width="16.7265625" customWidth="1"/>
    <col min="3076" max="3076" width="14.7265625" customWidth="1"/>
    <col min="3077" max="3077" width="5.7265625" customWidth="1"/>
    <col min="3078" max="3078" width="15.1796875" customWidth="1"/>
    <col min="3079" max="3079" width="15.7265625" customWidth="1"/>
    <col min="3080" max="3080" width="12.7265625" customWidth="1"/>
    <col min="3081" max="3081" width="18.7265625" customWidth="1"/>
    <col min="3329" max="3329" width="3.7265625" customWidth="1"/>
    <col min="3330" max="3330" width="90.7265625" customWidth="1"/>
    <col min="3331" max="3331" width="16.7265625" customWidth="1"/>
    <col min="3332" max="3332" width="14.7265625" customWidth="1"/>
    <col min="3333" max="3333" width="5.7265625" customWidth="1"/>
    <col min="3334" max="3334" width="15.1796875" customWidth="1"/>
    <col min="3335" max="3335" width="15.7265625" customWidth="1"/>
    <col min="3336" max="3336" width="12.7265625" customWidth="1"/>
    <col min="3337" max="3337" width="18.7265625" customWidth="1"/>
    <col min="3585" max="3585" width="3.7265625" customWidth="1"/>
    <col min="3586" max="3586" width="90.7265625" customWidth="1"/>
    <col min="3587" max="3587" width="16.7265625" customWidth="1"/>
    <col min="3588" max="3588" width="14.7265625" customWidth="1"/>
    <col min="3589" max="3589" width="5.7265625" customWidth="1"/>
    <col min="3590" max="3590" width="15.1796875" customWidth="1"/>
    <col min="3591" max="3591" width="15.7265625" customWidth="1"/>
    <col min="3592" max="3592" width="12.7265625" customWidth="1"/>
    <col min="3593" max="3593" width="18.7265625" customWidth="1"/>
    <col min="3841" max="3841" width="3.7265625" customWidth="1"/>
    <col min="3842" max="3842" width="90.7265625" customWidth="1"/>
    <col min="3843" max="3843" width="16.7265625" customWidth="1"/>
    <col min="3844" max="3844" width="14.7265625" customWidth="1"/>
    <col min="3845" max="3845" width="5.7265625" customWidth="1"/>
    <col min="3846" max="3846" width="15.1796875" customWidth="1"/>
    <col min="3847" max="3847" width="15.7265625" customWidth="1"/>
    <col min="3848" max="3848" width="12.7265625" customWidth="1"/>
    <col min="3849" max="3849" width="18.7265625" customWidth="1"/>
    <col min="4097" max="4097" width="3.7265625" customWidth="1"/>
    <col min="4098" max="4098" width="90.7265625" customWidth="1"/>
    <col min="4099" max="4099" width="16.7265625" customWidth="1"/>
    <col min="4100" max="4100" width="14.7265625" customWidth="1"/>
    <col min="4101" max="4101" width="5.7265625" customWidth="1"/>
    <col min="4102" max="4102" width="15.1796875" customWidth="1"/>
    <col min="4103" max="4103" width="15.7265625" customWidth="1"/>
    <col min="4104" max="4104" width="12.7265625" customWidth="1"/>
    <col min="4105" max="4105" width="18.7265625" customWidth="1"/>
    <col min="4353" max="4353" width="3.7265625" customWidth="1"/>
    <col min="4354" max="4354" width="90.7265625" customWidth="1"/>
    <col min="4355" max="4355" width="16.7265625" customWidth="1"/>
    <col min="4356" max="4356" width="14.7265625" customWidth="1"/>
    <col min="4357" max="4357" width="5.7265625" customWidth="1"/>
    <col min="4358" max="4358" width="15.1796875" customWidth="1"/>
    <col min="4359" max="4359" width="15.7265625" customWidth="1"/>
    <col min="4360" max="4360" width="12.7265625" customWidth="1"/>
    <col min="4361" max="4361" width="18.7265625" customWidth="1"/>
    <col min="4609" max="4609" width="3.7265625" customWidth="1"/>
    <col min="4610" max="4610" width="90.7265625" customWidth="1"/>
    <col min="4611" max="4611" width="16.7265625" customWidth="1"/>
    <col min="4612" max="4612" width="14.7265625" customWidth="1"/>
    <col min="4613" max="4613" width="5.7265625" customWidth="1"/>
    <col min="4614" max="4614" width="15.1796875" customWidth="1"/>
    <col min="4615" max="4615" width="15.7265625" customWidth="1"/>
    <col min="4616" max="4616" width="12.7265625" customWidth="1"/>
    <col min="4617" max="4617" width="18.7265625" customWidth="1"/>
    <col min="4865" max="4865" width="3.7265625" customWidth="1"/>
    <col min="4866" max="4866" width="90.7265625" customWidth="1"/>
    <col min="4867" max="4867" width="16.7265625" customWidth="1"/>
    <col min="4868" max="4868" width="14.7265625" customWidth="1"/>
    <col min="4869" max="4869" width="5.7265625" customWidth="1"/>
    <col min="4870" max="4870" width="15.1796875" customWidth="1"/>
    <col min="4871" max="4871" width="15.7265625" customWidth="1"/>
    <col min="4872" max="4872" width="12.7265625" customWidth="1"/>
    <col min="4873" max="4873" width="18.7265625" customWidth="1"/>
    <col min="5121" max="5121" width="3.7265625" customWidth="1"/>
    <col min="5122" max="5122" width="90.7265625" customWidth="1"/>
    <col min="5123" max="5123" width="16.7265625" customWidth="1"/>
    <col min="5124" max="5124" width="14.7265625" customWidth="1"/>
    <col min="5125" max="5125" width="5.7265625" customWidth="1"/>
    <col min="5126" max="5126" width="15.1796875" customWidth="1"/>
    <col min="5127" max="5127" width="15.7265625" customWidth="1"/>
    <col min="5128" max="5128" width="12.7265625" customWidth="1"/>
    <col min="5129" max="5129" width="18.7265625" customWidth="1"/>
    <col min="5377" max="5377" width="3.7265625" customWidth="1"/>
    <col min="5378" max="5378" width="90.7265625" customWidth="1"/>
    <col min="5379" max="5379" width="16.7265625" customWidth="1"/>
    <col min="5380" max="5380" width="14.7265625" customWidth="1"/>
    <col min="5381" max="5381" width="5.7265625" customWidth="1"/>
    <col min="5382" max="5382" width="15.1796875" customWidth="1"/>
    <col min="5383" max="5383" width="15.7265625" customWidth="1"/>
    <col min="5384" max="5384" width="12.7265625" customWidth="1"/>
    <col min="5385" max="5385" width="18.7265625" customWidth="1"/>
    <col min="5633" max="5633" width="3.7265625" customWidth="1"/>
    <col min="5634" max="5634" width="90.7265625" customWidth="1"/>
    <col min="5635" max="5635" width="16.7265625" customWidth="1"/>
    <col min="5636" max="5636" width="14.7265625" customWidth="1"/>
    <col min="5637" max="5637" width="5.7265625" customWidth="1"/>
    <col min="5638" max="5638" width="15.1796875" customWidth="1"/>
    <col min="5639" max="5639" width="15.7265625" customWidth="1"/>
    <col min="5640" max="5640" width="12.7265625" customWidth="1"/>
    <col min="5641" max="5641" width="18.7265625" customWidth="1"/>
    <col min="5889" max="5889" width="3.7265625" customWidth="1"/>
    <col min="5890" max="5890" width="90.7265625" customWidth="1"/>
    <col min="5891" max="5891" width="16.7265625" customWidth="1"/>
    <col min="5892" max="5892" width="14.7265625" customWidth="1"/>
    <col min="5893" max="5893" width="5.7265625" customWidth="1"/>
    <col min="5894" max="5894" width="15.1796875" customWidth="1"/>
    <col min="5895" max="5895" width="15.7265625" customWidth="1"/>
    <col min="5896" max="5896" width="12.7265625" customWidth="1"/>
    <col min="5897" max="5897" width="18.7265625" customWidth="1"/>
    <col min="6145" max="6145" width="3.7265625" customWidth="1"/>
    <col min="6146" max="6146" width="90.7265625" customWidth="1"/>
    <col min="6147" max="6147" width="16.7265625" customWidth="1"/>
    <col min="6148" max="6148" width="14.7265625" customWidth="1"/>
    <col min="6149" max="6149" width="5.7265625" customWidth="1"/>
    <col min="6150" max="6150" width="15.1796875" customWidth="1"/>
    <col min="6151" max="6151" width="15.7265625" customWidth="1"/>
    <col min="6152" max="6152" width="12.7265625" customWidth="1"/>
    <col min="6153" max="6153" width="18.7265625" customWidth="1"/>
    <col min="6401" max="6401" width="3.7265625" customWidth="1"/>
    <col min="6402" max="6402" width="90.7265625" customWidth="1"/>
    <col min="6403" max="6403" width="16.7265625" customWidth="1"/>
    <col min="6404" max="6404" width="14.7265625" customWidth="1"/>
    <col min="6405" max="6405" width="5.7265625" customWidth="1"/>
    <col min="6406" max="6406" width="15.1796875" customWidth="1"/>
    <col min="6407" max="6407" width="15.7265625" customWidth="1"/>
    <col min="6408" max="6408" width="12.7265625" customWidth="1"/>
    <col min="6409" max="6409" width="18.7265625" customWidth="1"/>
    <col min="6657" max="6657" width="3.7265625" customWidth="1"/>
    <col min="6658" max="6658" width="90.7265625" customWidth="1"/>
    <col min="6659" max="6659" width="16.7265625" customWidth="1"/>
    <col min="6660" max="6660" width="14.7265625" customWidth="1"/>
    <col min="6661" max="6661" width="5.7265625" customWidth="1"/>
    <col min="6662" max="6662" width="15.1796875" customWidth="1"/>
    <col min="6663" max="6663" width="15.7265625" customWidth="1"/>
    <col min="6664" max="6664" width="12.7265625" customWidth="1"/>
    <col min="6665" max="6665" width="18.7265625" customWidth="1"/>
    <col min="6913" max="6913" width="3.7265625" customWidth="1"/>
    <col min="6914" max="6914" width="90.7265625" customWidth="1"/>
    <col min="6915" max="6915" width="16.7265625" customWidth="1"/>
    <col min="6916" max="6916" width="14.7265625" customWidth="1"/>
    <col min="6917" max="6917" width="5.7265625" customWidth="1"/>
    <col min="6918" max="6918" width="15.1796875" customWidth="1"/>
    <col min="6919" max="6919" width="15.7265625" customWidth="1"/>
    <col min="6920" max="6920" width="12.7265625" customWidth="1"/>
    <col min="6921" max="6921" width="18.7265625" customWidth="1"/>
    <col min="7169" max="7169" width="3.7265625" customWidth="1"/>
    <col min="7170" max="7170" width="90.7265625" customWidth="1"/>
    <col min="7171" max="7171" width="16.7265625" customWidth="1"/>
    <col min="7172" max="7172" width="14.7265625" customWidth="1"/>
    <col min="7173" max="7173" width="5.7265625" customWidth="1"/>
    <col min="7174" max="7174" width="15.1796875" customWidth="1"/>
    <col min="7175" max="7175" width="15.7265625" customWidth="1"/>
    <col min="7176" max="7176" width="12.7265625" customWidth="1"/>
    <col min="7177" max="7177" width="18.7265625" customWidth="1"/>
    <col min="7425" max="7425" width="3.7265625" customWidth="1"/>
    <col min="7426" max="7426" width="90.7265625" customWidth="1"/>
    <col min="7427" max="7427" width="16.7265625" customWidth="1"/>
    <col min="7428" max="7428" width="14.7265625" customWidth="1"/>
    <col min="7429" max="7429" width="5.7265625" customWidth="1"/>
    <col min="7430" max="7430" width="15.1796875" customWidth="1"/>
    <col min="7431" max="7431" width="15.7265625" customWidth="1"/>
    <col min="7432" max="7432" width="12.7265625" customWidth="1"/>
    <col min="7433" max="7433" width="18.7265625" customWidth="1"/>
    <col min="7681" max="7681" width="3.7265625" customWidth="1"/>
    <col min="7682" max="7682" width="90.7265625" customWidth="1"/>
    <col min="7683" max="7683" width="16.7265625" customWidth="1"/>
    <col min="7684" max="7684" width="14.7265625" customWidth="1"/>
    <col min="7685" max="7685" width="5.7265625" customWidth="1"/>
    <col min="7686" max="7686" width="15.1796875" customWidth="1"/>
    <col min="7687" max="7687" width="15.7265625" customWidth="1"/>
    <col min="7688" max="7688" width="12.7265625" customWidth="1"/>
    <col min="7689" max="7689" width="18.7265625" customWidth="1"/>
    <col min="7937" max="7937" width="3.7265625" customWidth="1"/>
    <col min="7938" max="7938" width="90.7265625" customWidth="1"/>
    <col min="7939" max="7939" width="16.7265625" customWidth="1"/>
    <col min="7940" max="7940" width="14.7265625" customWidth="1"/>
    <col min="7941" max="7941" width="5.7265625" customWidth="1"/>
    <col min="7942" max="7942" width="15.1796875" customWidth="1"/>
    <col min="7943" max="7943" width="15.7265625" customWidth="1"/>
    <col min="7944" max="7944" width="12.7265625" customWidth="1"/>
    <col min="7945" max="7945" width="18.7265625" customWidth="1"/>
    <col min="8193" max="8193" width="3.7265625" customWidth="1"/>
    <col min="8194" max="8194" width="90.7265625" customWidth="1"/>
    <col min="8195" max="8195" width="16.7265625" customWidth="1"/>
    <col min="8196" max="8196" width="14.7265625" customWidth="1"/>
    <col min="8197" max="8197" width="5.7265625" customWidth="1"/>
    <col min="8198" max="8198" width="15.1796875" customWidth="1"/>
    <col min="8199" max="8199" width="15.7265625" customWidth="1"/>
    <col min="8200" max="8200" width="12.7265625" customWidth="1"/>
    <col min="8201" max="8201" width="18.7265625" customWidth="1"/>
    <col min="8449" max="8449" width="3.7265625" customWidth="1"/>
    <col min="8450" max="8450" width="90.7265625" customWidth="1"/>
    <col min="8451" max="8451" width="16.7265625" customWidth="1"/>
    <col min="8452" max="8452" width="14.7265625" customWidth="1"/>
    <col min="8453" max="8453" width="5.7265625" customWidth="1"/>
    <col min="8454" max="8454" width="15.1796875" customWidth="1"/>
    <col min="8455" max="8455" width="15.7265625" customWidth="1"/>
    <col min="8456" max="8456" width="12.7265625" customWidth="1"/>
    <col min="8457" max="8457" width="18.7265625" customWidth="1"/>
    <col min="8705" max="8705" width="3.7265625" customWidth="1"/>
    <col min="8706" max="8706" width="90.7265625" customWidth="1"/>
    <col min="8707" max="8707" width="16.7265625" customWidth="1"/>
    <col min="8708" max="8708" width="14.7265625" customWidth="1"/>
    <col min="8709" max="8709" width="5.7265625" customWidth="1"/>
    <col min="8710" max="8710" width="15.1796875" customWidth="1"/>
    <col min="8711" max="8711" width="15.7265625" customWidth="1"/>
    <col min="8712" max="8712" width="12.7265625" customWidth="1"/>
    <col min="8713" max="8713" width="18.7265625" customWidth="1"/>
    <col min="8961" max="8961" width="3.7265625" customWidth="1"/>
    <col min="8962" max="8962" width="90.7265625" customWidth="1"/>
    <col min="8963" max="8963" width="16.7265625" customWidth="1"/>
    <col min="8964" max="8964" width="14.7265625" customWidth="1"/>
    <col min="8965" max="8965" width="5.7265625" customWidth="1"/>
    <col min="8966" max="8966" width="15.1796875" customWidth="1"/>
    <col min="8967" max="8967" width="15.7265625" customWidth="1"/>
    <col min="8968" max="8968" width="12.7265625" customWidth="1"/>
    <col min="8969" max="8969" width="18.7265625" customWidth="1"/>
    <col min="9217" max="9217" width="3.7265625" customWidth="1"/>
    <col min="9218" max="9218" width="90.7265625" customWidth="1"/>
    <col min="9219" max="9219" width="16.7265625" customWidth="1"/>
    <col min="9220" max="9220" width="14.7265625" customWidth="1"/>
    <col min="9221" max="9221" width="5.7265625" customWidth="1"/>
    <col min="9222" max="9222" width="15.1796875" customWidth="1"/>
    <col min="9223" max="9223" width="15.7265625" customWidth="1"/>
    <col min="9224" max="9224" width="12.7265625" customWidth="1"/>
    <col min="9225" max="9225" width="18.7265625" customWidth="1"/>
    <col min="9473" max="9473" width="3.7265625" customWidth="1"/>
    <col min="9474" max="9474" width="90.7265625" customWidth="1"/>
    <col min="9475" max="9475" width="16.7265625" customWidth="1"/>
    <col min="9476" max="9476" width="14.7265625" customWidth="1"/>
    <col min="9477" max="9477" width="5.7265625" customWidth="1"/>
    <col min="9478" max="9478" width="15.1796875" customWidth="1"/>
    <col min="9479" max="9479" width="15.7265625" customWidth="1"/>
    <col min="9480" max="9480" width="12.7265625" customWidth="1"/>
    <col min="9481" max="9481" width="18.7265625" customWidth="1"/>
    <col min="9729" max="9729" width="3.7265625" customWidth="1"/>
    <col min="9730" max="9730" width="90.7265625" customWidth="1"/>
    <col min="9731" max="9731" width="16.7265625" customWidth="1"/>
    <col min="9732" max="9732" width="14.7265625" customWidth="1"/>
    <col min="9733" max="9733" width="5.7265625" customWidth="1"/>
    <col min="9734" max="9734" width="15.1796875" customWidth="1"/>
    <col min="9735" max="9735" width="15.7265625" customWidth="1"/>
    <col min="9736" max="9736" width="12.7265625" customWidth="1"/>
    <col min="9737" max="9737" width="18.7265625" customWidth="1"/>
    <col min="9985" max="9985" width="3.7265625" customWidth="1"/>
    <col min="9986" max="9986" width="90.7265625" customWidth="1"/>
    <col min="9987" max="9987" width="16.7265625" customWidth="1"/>
    <col min="9988" max="9988" width="14.7265625" customWidth="1"/>
    <col min="9989" max="9989" width="5.7265625" customWidth="1"/>
    <col min="9990" max="9990" width="15.1796875" customWidth="1"/>
    <col min="9991" max="9991" width="15.7265625" customWidth="1"/>
    <col min="9992" max="9992" width="12.7265625" customWidth="1"/>
    <col min="9993" max="9993" width="18.7265625" customWidth="1"/>
    <col min="10241" max="10241" width="3.7265625" customWidth="1"/>
    <col min="10242" max="10242" width="90.7265625" customWidth="1"/>
    <col min="10243" max="10243" width="16.7265625" customWidth="1"/>
    <col min="10244" max="10244" width="14.7265625" customWidth="1"/>
    <col min="10245" max="10245" width="5.7265625" customWidth="1"/>
    <col min="10246" max="10246" width="15.1796875" customWidth="1"/>
    <col min="10247" max="10247" width="15.7265625" customWidth="1"/>
    <col min="10248" max="10248" width="12.7265625" customWidth="1"/>
    <col min="10249" max="10249" width="18.7265625" customWidth="1"/>
    <col min="10497" max="10497" width="3.7265625" customWidth="1"/>
    <col min="10498" max="10498" width="90.7265625" customWidth="1"/>
    <col min="10499" max="10499" width="16.7265625" customWidth="1"/>
    <col min="10500" max="10500" width="14.7265625" customWidth="1"/>
    <col min="10501" max="10501" width="5.7265625" customWidth="1"/>
    <col min="10502" max="10502" width="15.1796875" customWidth="1"/>
    <col min="10503" max="10503" width="15.7265625" customWidth="1"/>
    <col min="10504" max="10504" width="12.7265625" customWidth="1"/>
    <col min="10505" max="10505" width="18.7265625" customWidth="1"/>
    <col min="10753" max="10753" width="3.7265625" customWidth="1"/>
    <col min="10754" max="10754" width="90.7265625" customWidth="1"/>
    <col min="10755" max="10755" width="16.7265625" customWidth="1"/>
    <col min="10756" max="10756" width="14.7265625" customWidth="1"/>
    <col min="10757" max="10757" width="5.7265625" customWidth="1"/>
    <col min="10758" max="10758" width="15.1796875" customWidth="1"/>
    <col min="10759" max="10759" width="15.7265625" customWidth="1"/>
    <col min="10760" max="10760" width="12.7265625" customWidth="1"/>
    <col min="10761" max="10761" width="18.7265625" customWidth="1"/>
    <col min="11009" max="11009" width="3.7265625" customWidth="1"/>
    <col min="11010" max="11010" width="90.7265625" customWidth="1"/>
    <col min="11011" max="11011" width="16.7265625" customWidth="1"/>
    <col min="11012" max="11012" width="14.7265625" customWidth="1"/>
    <col min="11013" max="11013" width="5.7265625" customWidth="1"/>
    <col min="11014" max="11014" width="15.1796875" customWidth="1"/>
    <col min="11015" max="11015" width="15.7265625" customWidth="1"/>
    <col min="11016" max="11016" width="12.7265625" customWidth="1"/>
    <col min="11017" max="11017" width="18.7265625" customWidth="1"/>
    <col min="11265" max="11265" width="3.7265625" customWidth="1"/>
    <col min="11266" max="11266" width="90.7265625" customWidth="1"/>
    <col min="11267" max="11267" width="16.7265625" customWidth="1"/>
    <col min="11268" max="11268" width="14.7265625" customWidth="1"/>
    <col min="11269" max="11269" width="5.7265625" customWidth="1"/>
    <col min="11270" max="11270" width="15.1796875" customWidth="1"/>
    <col min="11271" max="11271" width="15.7265625" customWidth="1"/>
    <col min="11272" max="11272" width="12.7265625" customWidth="1"/>
    <col min="11273" max="11273" width="18.7265625" customWidth="1"/>
    <col min="11521" max="11521" width="3.7265625" customWidth="1"/>
    <col min="11522" max="11522" width="90.7265625" customWidth="1"/>
    <col min="11523" max="11523" width="16.7265625" customWidth="1"/>
    <col min="11524" max="11524" width="14.7265625" customWidth="1"/>
    <col min="11525" max="11525" width="5.7265625" customWidth="1"/>
    <col min="11526" max="11526" width="15.1796875" customWidth="1"/>
    <col min="11527" max="11527" width="15.7265625" customWidth="1"/>
    <col min="11528" max="11528" width="12.7265625" customWidth="1"/>
    <col min="11529" max="11529" width="18.7265625" customWidth="1"/>
    <col min="11777" max="11777" width="3.7265625" customWidth="1"/>
    <col min="11778" max="11778" width="90.7265625" customWidth="1"/>
    <col min="11779" max="11779" width="16.7265625" customWidth="1"/>
    <col min="11780" max="11780" width="14.7265625" customWidth="1"/>
    <col min="11781" max="11781" width="5.7265625" customWidth="1"/>
    <col min="11782" max="11782" width="15.1796875" customWidth="1"/>
    <col min="11783" max="11783" width="15.7265625" customWidth="1"/>
    <col min="11784" max="11784" width="12.7265625" customWidth="1"/>
    <col min="11785" max="11785" width="18.7265625" customWidth="1"/>
    <col min="12033" max="12033" width="3.7265625" customWidth="1"/>
    <col min="12034" max="12034" width="90.7265625" customWidth="1"/>
    <col min="12035" max="12035" width="16.7265625" customWidth="1"/>
    <col min="12036" max="12036" width="14.7265625" customWidth="1"/>
    <col min="12037" max="12037" width="5.7265625" customWidth="1"/>
    <col min="12038" max="12038" width="15.1796875" customWidth="1"/>
    <col min="12039" max="12039" width="15.7265625" customWidth="1"/>
    <col min="12040" max="12040" width="12.7265625" customWidth="1"/>
    <col min="12041" max="12041" width="18.7265625" customWidth="1"/>
    <col min="12289" max="12289" width="3.7265625" customWidth="1"/>
    <col min="12290" max="12290" width="90.7265625" customWidth="1"/>
    <col min="12291" max="12291" width="16.7265625" customWidth="1"/>
    <col min="12292" max="12292" width="14.7265625" customWidth="1"/>
    <col min="12293" max="12293" width="5.7265625" customWidth="1"/>
    <col min="12294" max="12294" width="15.1796875" customWidth="1"/>
    <col min="12295" max="12295" width="15.7265625" customWidth="1"/>
    <col min="12296" max="12296" width="12.7265625" customWidth="1"/>
    <col min="12297" max="12297" width="18.7265625" customWidth="1"/>
    <col min="12545" max="12545" width="3.7265625" customWidth="1"/>
    <col min="12546" max="12546" width="90.7265625" customWidth="1"/>
    <col min="12547" max="12547" width="16.7265625" customWidth="1"/>
    <col min="12548" max="12548" width="14.7265625" customWidth="1"/>
    <col min="12549" max="12549" width="5.7265625" customWidth="1"/>
    <col min="12550" max="12550" width="15.1796875" customWidth="1"/>
    <col min="12551" max="12551" width="15.7265625" customWidth="1"/>
    <col min="12552" max="12552" width="12.7265625" customWidth="1"/>
    <col min="12553" max="12553" width="18.7265625" customWidth="1"/>
    <col min="12801" max="12801" width="3.7265625" customWidth="1"/>
    <col min="12802" max="12802" width="90.7265625" customWidth="1"/>
    <col min="12803" max="12803" width="16.7265625" customWidth="1"/>
    <col min="12804" max="12804" width="14.7265625" customWidth="1"/>
    <col min="12805" max="12805" width="5.7265625" customWidth="1"/>
    <col min="12806" max="12806" width="15.1796875" customWidth="1"/>
    <col min="12807" max="12807" width="15.7265625" customWidth="1"/>
    <col min="12808" max="12808" width="12.7265625" customWidth="1"/>
    <col min="12809" max="12809" width="18.7265625" customWidth="1"/>
    <col min="13057" max="13057" width="3.7265625" customWidth="1"/>
    <col min="13058" max="13058" width="90.7265625" customWidth="1"/>
    <col min="13059" max="13059" width="16.7265625" customWidth="1"/>
    <col min="13060" max="13060" width="14.7265625" customWidth="1"/>
    <col min="13061" max="13061" width="5.7265625" customWidth="1"/>
    <col min="13062" max="13062" width="15.1796875" customWidth="1"/>
    <col min="13063" max="13063" width="15.7265625" customWidth="1"/>
    <col min="13064" max="13064" width="12.7265625" customWidth="1"/>
    <col min="13065" max="13065" width="18.7265625" customWidth="1"/>
    <col min="13313" max="13313" width="3.7265625" customWidth="1"/>
    <col min="13314" max="13314" width="90.7265625" customWidth="1"/>
    <col min="13315" max="13315" width="16.7265625" customWidth="1"/>
    <col min="13316" max="13316" width="14.7265625" customWidth="1"/>
    <col min="13317" max="13317" width="5.7265625" customWidth="1"/>
    <col min="13318" max="13318" width="15.1796875" customWidth="1"/>
    <col min="13319" max="13319" width="15.7265625" customWidth="1"/>
    <col min="13320" max="13320" width="12.7265625" customWidth="1"/>
    <col min="13321" max="13321" width="18.7265625" customWidth="1"/>
    <col min="13569" max="13569" width="3.7265625" customWidth="1"/>
    <col min="13570" max="13570" width="90.7265625" customWidth="1"/>
    <col min="13571" max="13571" width="16.7265625" customWidth="1"/>
    <col min="13572" max="13572" width="14.7265625" customWidth="1"/>
    <col min="13573" max="13573" width="5.7265625" customWidth="1"/>
    <col min="13574" max="13574" width="15.1796875" customWidth="1"/>
    <col min="13575" max="13575" width="15.7265625" customWidth="1"/>
    <col min="13576" max="13576" width="12.7265625" customWidth="1"/>
    <col min="13577" max="13577" width="18.7265625" customWidth="1"/>
    <col min="13825" max="13825" width="3.7265625" customWidth="1"/>
    <col min="13826" max="13826" width="90.7265625" customWidth="1"/>
    <col min="13827" max="13827" width="16.7265625" customWidth="1"/>
    <col min="13828" max="13828" width="14.7265625" customWidth="1"/>
    <col min="13829" max="13829" width="5.7265625" customWidth="1"/>
    <col min="13830" max="13830" width="15.1796875" customWidth="1"/>
    <col min="13831" max="13831" width="15.7265625" customWidth="1"/>
    <col min="13832" max="13832" width="12.7265625" customWidth="1"/>
    <col min="13833" max="13833" width="18.7265625" customWidth="1"/>
    <col min="14081" max="14081" width="3.7265625" customWidth="1"/>
    <col min="14082" max="14082" width="90.7265625" customWidth="1"/>
    <col min="14083" max="14083" width="16.7265625" customWidth="1"/>
    <col min="14084" max="14084" width="14.7265625" customWidth="1"/>
    <col min="14085" max="14085" width="5.7265625" customWidth="1"/>
    <col min="14086" max="14086" width="15.1796875" customWidth="1"/>
    <col min="14087" max="14087" width="15.7265625" customWidth="1"/>
    <col min="14088" max="14088" width="12.7265625" customWidth="1"/>
    <col min="14089" max="14089" width="18.7265625" customWidth="1"/>
    <col min="14337" max="14337" width="3.7265625" customWidth="1"/>
    <col min="14338" max="14338" width="90.7265625" customWidth="1"/>
    <col min="14339" max="14339" width="16.7265625" customWidth="1"/>
    <col min="14340" max="14340" width="14.7265625" customWidth="1"/>
    <col min="14341" max="14341" width="5.7265625" customWidth="1"/>
    <col min="14342" max="14342" width="15.1796875" customWidth="1"/>
    <col min="14343" max="14343" width="15.7265625" customWidth="1"/>
    <col min="14344" max="14344" width="12.7265625" customWidth="1"/>
    <col min="14345" max="14345" width="18.7265625" customWidth="1"/>
    <col min="14593" max="14593" width="3.7265625" customWidth="1"/>
    <col min="14594" max="14594" width="90.7265625" customWidth="1"/>
    <col min="14595" max="14595" width="16.7265625" customWidth="1"/>
    <col min="14596" max="14596" width="14.7265625" customWidth="1"/>
    <col min="14597" max="14597" width="5.7265625" customWidth="1"/>
    <col min="14598" max="14598" width="15.1796875" customWidth="1"/>
    <col min="14599" max="14599" width="15.7265625" customWidth="1"/>
    <col min="14600" max="14600" width="12.7265625" customWidth="1"/>
    <col min="14601" max="14601" width="18.7265625" customWidth="1"/>
    <col min="14849" max="14849" width="3.7265625" customWidth="1"/>
    <col min="14850" max="14850" width="90.7265625" customWidth="1"/>
    <col min="14851" max="14851" width="16.7265625" customWidth="1"/>
    <col min="14852" max="14852" width="14.7265625" customWidth="1"/>
    <col min="14853" max="14853" width="5.7265625" customWidth="1"/>
    <col min="14854" max="14854" width="15.1796875" customWidth="1"/>
    <col min="14855" max="14855" width="15.7265625" customWidth="1"/>
    <col min="14856" max="14856" width="12.7265625" customWidth="1"/>
    <col min="14857" max="14857" width="18.7265625" customWidth="1"/>
    <col min="15105" max="15105" width="3.7265625" customWidth="1"/>
    <col min="15106" max="15106" width="90.7265625" customWidth="1"/>
    <col min="15107" max="15107" width="16.7265625" customWidth="1"/>
    <col min="15108" max="15108" width="14.7265625" customWidth="1"/>
    <col min="15109" max="15109" width="5.7265625" customWidth="1"/>
    <col min="15110" max="15110" width="15.1796875" customWidth="1"/>
    <col min="15111" max="15111" width="15.7265625" customWidth="1"/>
    <col min="15112" max="15112" width="12.7265625" customWidth="1"/>
    <col min="15113" max="15113" width="18.7265625" customWidth="1"/>
    <col min="15361" max="15361" width="3.7265625" customWidth="1"/>
    <col min="15362" max="15362" width="90.7265625" customWidth="1"/>
    <col min="15363" max="15363" width="16.7265625" customWidth="1"/>
    <col min="15364" max="15364" width="14.7265625" customWidth="1"/>
    <col min="15365" max="15365" width="5.7265625" customWidth="1"/>
    <col min="15366" max="15366" width="15.1796875" customWidth="1"/>
    <col min="15367" max="15367" width="15.7265625" customWidth="1"/>
    <col min="15368" max="15368" width="12.7265625" customWidth="1"/>
    <col min="15369" max="15369" width="18.7265625" customWidth="1"/>
    <col min="15617" max="15617" width="3.7265625" customWidth="1"/>
    <col min="15618" max="15618" width="90.7265625" customWidth="1"/>
    <col min="15619" max="15619" width="16.7265625" customWidth="1"/>
    <col min="15620" max="15620" width="14.7265625" customWidth="1"/>
    <col min="15621" max="15621" width="5.7265625" customWidth="1"/>
    <col min="15622" max="15622" width="15.1796875" customWidth="1"/>
    <col min="15623" max="15623" width="15.7265625" customWidth="1"/>
    <col min="15624" max="15624" width="12.7265625" customWidth="1"/>
    <col min="15625" max="15625" width="18.7265625" customWidth="1"/>
    <col min="15873" max="15873" width="3.7265625" customWidth="1"/>
    <col min="15874" max="15874" width="90.7265625" customWidth="1"/>
    <col min="15875" max="15875" width="16.7265625" customWidth="1"/>
    <col min="15876" max="15876" width="14.7265625" customWidth="1"/>
    <col min="15877" max="15877" width="5.7265625" customWidth="1"/>
    <col min="15878" max="15878" width="15.1796875" customWidth="1"/>
    <col min="15879" max="15879" width="15.7265625" customWidth="1"/>
    <col min="15880" max="15880" width="12.7265625" customWidth="1"/>
    <col min="15881" max="15881" width="18.7265625" customWidth="1"/>
    <col min="16129" max="16129" width="3.7265625" customWidth="1"/>
    <col min="16130" max="16130" width="90.7265625" customWidth="1"/>
    <col min="16131" max="16131" width="16.7265625" customWidth="1"/>
    <col min="16132" max="16132" width="14.7265625" customWidth="1"/>
    <col min="16133" max="16133" width="5.7265625" customWidth="1"/>
    <col min="16134" max="16134" width="15.1796875" customWidth="1"/>
    <col min="16135" max="16135" width="15.7265625" customWidth="1"/>
    <col min="16136" max="16136" width="12.7265625" customWidth="1"/>
    <col min="16137" max="16137" width="18.7265625" customWidth="1"/>
  </cols>
  <sheetData>
    <row r="1" spans="1:8" ht="12.5" customHeight="1" x14ac:dyDescent="0.25"/>
    <row r="2" spans="1:8" ht="18" x14ac:dyDescent="0.25">
      <c r="A2" s="3"/>
      <c r="B2" s="67" t="s">
        <v>84</v>
      </c>
      <c r="D2" s="183" t="s">
        <v>65</v>
      </c>
      <c r="E2" s="183"/>
      <c r="F2" s="183"/>
      <c r="G2" s="183"/>
      <c r="H2" s="183"/>
    </row>
    <row r="3" spans="1:8" x14ac:dyDescent="0.25">
      <c r="A3" s="3"/>
      <c r="B3" s="3"/>
    </row>
    <row r="4" spans="1:8" ht="23" x14ac:dyDescent="0.5">
      <c r="A4" s="3"/>
      <c r="B4" s="37" t="s">
        <v>66</v>
      </c>
    </row>
    <row r="6" spans="1:8" ht="13" x14ac:dyDescent="0.25">
      <c r="B6" s="106" t="s">
        <v>144</v>
      </c>
    </row>
    <row r="7" spans="1:8" x14ac:dyDescent="0.25">
      <c r="B7" s="19" t="s">
        <v>57</v>
      </c>
    </row>
    <row r="8" spans="1:8" ht="13" x14ac:dyDescent="0.25">
      <c r="B8" s="106" t="s">
        <v>143</v>
      </c>
    </row>
    <row r="9" spans="1:8" ht="13" thickBot="1" x14ac:dyDescent="0.3"/>
    <row r="10" spans="1:8" s="6" customFormat="1" ht="27.5" customHeight="1" thickBot="1" x14ac:dyDescent="0.3">
      <c r="A10" s="57" t="s">
        <v>1</v>
      </c>
      <c r="B10" s="52" t="s">
        <v>58</v>
      </c>
      <c r="C10" s="51" t="s">
        <v>59</v>
      </c>
      <c r="D10" s="51" t="s">
        <v>52</v>
      </c>
      <c r="E10" s="52" t="s">
        <v>55</v>
      </c>
      <c r="F10" s="52" t="s">
        <v>60</v>
      </c>
      <c r="G10" s="52" t="s">
        <v>54</v>
      </c>
      <c r="H10" s="56" t="s">
        <v>3</v>
      </c>
    </row>
    <row r="11" spans="1:8" s="6" customFormat="1" ht="144" customHeight="1" x14ac:dyDescent="0.25">
      <c r="A11" s="22" t="s">
        <v>4</v>
      </c>
      <c r="B11" s="80" t="s">
        <v>115</v>
      </c>
      <c r="C11" s="116">
        <v>30000000</v>
      </c>
      <c r="D11" s="79">
        <v>20000</v>
      </c>
      <c r="E11" s="68"/>
      <c r="F11" s="62" t="s">
        <v>61</v>
      </c>
      <c r="G11" s="40">
        <f>ROUND(C11*E11/1000,0)</f>
        <v>0</v>
      </c>
      <c r="H11" s="69"/>
    </row>
    <row r="12" spans="1:8" s="6" customFormat="1" ht="14" customHeight="1" x14ac:dyDescent="0.25">
      <c r="A12" s="22" t="s">
        <v>5</v>
      </c>
      <c r="B12" s="81" t="s">
        <v>75</v>
      </c>
      <c r="C12" s="116">
        <v>5000000</v>
      </c>
      <c r="D12" s="79">
        <v>5000</v>
      </c>
      <c r="E12" s="68"/>
      <c r="F12" s="62" t="s">
        <v>61</v>
      </c>
      <c r="G12" s="40">
        <f t="shared" ref="G12:G17" si="0">ROUND(C12*E12/1000,0)</f>
        <v>0</v>
      </c>
      <c r="H12" s="69"/>
    </row>
    <row r="13" spans="1:8" s="6" customFormat="1" ht="14" customHeight="1" x14ac:dyDescent="0.25">
      <c r="A13" s="22" t="s">
        <v>6</v>
      </c>
      <c r="B13" s="80" t="s">
        <v>74</v>
      </c>
      <c r="C13" s="116">
        <v>5000000</v>
      </c>
      <c r="D13" s="79">
        <v>5000</v>
      </c>
      <c r="E13" s="68"/>
      <c r="F13" s="62" t="s">
        <v>61</v>
      </c>
      <c r="G13" s="40">
        <f>ROUND(C13*E13/1000,0)</f>
        <v>0</v>
      </c>
      <c r="H13" s="69"/>
    </row>
    <row r="14" spans="1:8" s="6" customFormat="1" ht="25.5" customHeight="1" x14ac:dyDescent="0.25">
      <c r="A14" s="22" t="s">
        <v>13</v>
      </c>
      <c r="B14" s="80" t="s">
        <v>91</v>
      </c>
      <c r="C14" s="79">
        <v>500000</v>
      </c>
      <c r="D14" s="79">
        <v>500</v>
      </c>
      <c r="E14" s="68"/>
      <c r="F14" s="62" t="s">
        <v>61</v>
      </c>
      <c r="G14" s="40">
        <f>ROUND(C14*E14/1000,0)</f>
        <v>0</v>
      </c>
      <c r="H14" s="69"/>
    </row>
    <row r="15" spans="1:8" s="6" customFormat="1" ht="25.5" customHeight="1" x14ac:dyDescent="0.25">
      <c r="A15" s="22" t="s">
        <v>7</v>
      </c>
      <c r="B15" s="80" t="s">
        <v>87</v>
      </c>
      <c r="C15" s="116">
        <v>10000000</v>
      </c>
      <c r="D15" s="79">
        <v>5000</v>
      </c>
      <c r="E15" s="68"/>
      <c r="F15" s="62" t="s">
        <v>61</v>
      </c>
      <c r="G15" s="40">
        <f t="shared" si="0"/>
        <v>0</v>
      </c>
      <c r="H15" s="69"/>
    </row>
    <row r="16" spans="1:8" s="6" customFormat="1" ht="14" customHeight="1" x14ac:dyDescent="0.25">
      <c r="A16" s="22" t="s">
        <v>8</v>
      </c>
      <c r="B16" s="81" t="s">
        <v>88</v>
      </c>
      <c r="C16" s="79">
        <v>5000000</v>
      </c>
      <c r="D16" s="79">
        <v>5000</v>
      </c>
      <c r="E16" s="68"/>
      <c r="F16" s="62" t="s">
        <v>61</v>
      </c>
      <c r="G16" s="40">
        <f t="shared" si="0"/>
        <v>0</v>
      </c>
      <c r="H16" s="69"/>
    </row>
    <row r="17" spans="1:8" s="6" customFormat="1" ht="14" customHeight="1" x14ac:dyDescent="0.25">
      <c r="A17" s="22" t="s">
        <v>9</v>
      </c>
      <c r="B17" s="80" t="s">
        <v>112</v>
      </c>
      <c r="C17" s="79">
        <v>1000000</v>
      </c>
      <c r="D17" s="79">
        <v>20000</v>
      </c>
      <c r="E17" s="68"/>
      <c r="F17" s="62" t="s">
        <v>61</v>
      </c>
      <c r="G17" s="40">
        <f t="shared" si="0"/>
        <v>0</v>
      </c>
      <c r="H17" s="69"/>
    </row>
    <row r="18" spans="1:8" s="6" customFormat="1" ht="14" customHeight="1" x14ac:dyDescent="0.25">
      <c r="A18" s="22" t="s">
        <v>62</v>
      </c>
      <c r="B18" s="81" t="s">
        <v>113</v>
      </c>
      <c r="C18" s="79">
        <v>1500000</v>
      </c>
      <c r="D18" s="79">
        <v>5000</v>
      </c>
      <c r="E18" s="68"/>
      <c r="F18" s="62" t="s">
        <v>61</v>
      </c>
      <c r="G18" s="40">
        <f t="shared" ref="G18:G21" si="1">ROUND(C18*E18/1000,0)</f>
        <v>0</v>
      </c>
      <c r="H18" s="69"/>
    </row>
    <row r="19" spans="1:8" s="6" customFormat="1" ht="14" customHeight="1" x14ac:dyDescent="0.25">
      <c r="A19" s="22" t="s">
        <v>63</v>
      </c>
      <c r="B19" s="80" t="s">
        <v>76</v>
      </c>
      <c r="C19" s="79">
        <v>10000000</v>
      </c>
      <c r="D19" s="79">
        <v>5000</v>
      </c>
      <c r="E19" s="68"/>
      <c r="F19" s="62" t="s">
        <v>61</v>
      </c>
      <c r="G19" s="40">
        <f>ROUND(C19*E19/1000,0)</f>
        <v>0</v>
      </c>
      <c r="H19" s="69"/>
    </row>
    <row r="20" spans="1:8" s="6" customFormat="1" ht="24.5" customHeight="1" x14ac:dyDescent="0.25">
      <c r="A20" s="22" t="s">
        <v>64</v>
      </c>
      <c r="B20" s="80" t="s">
        <v>86</v>
      </c>
      <c r="C20" s="79">
        <v>10000000</v>
      </c>
      <c r="D20" s="79">
        <v>20000</v>
      </c>
      <c r="E20" s="68"/>
      <c r="F20" s="62" t="s">
        <v>61</v>
      </c>
      <c r="G20" s="40">
        <f t="shared" si="1"/>
        <v>0</v>
      </c>
      <c r="H20" s="69"/>
    </row>
    <row r="21" spans="1:8" s="6" customFormat="1" ht="25.5" customHeight="1" thickBot="1" x14ac:dyDescent="0.3">
      <c r="A21" s="22" t="s">
        <v>89</v>
      </c>
      <c r="B21" s="80" t="s">
        <v>85</v>
      </c>
      <c r="C21" s="79">
        <v>10000000</v>
      </c>
      <c r="D21" s="79">
        <v>5000</v>
      </c>
      <c r="E21" s="68"/>
      <c r="F21" s="62" t="s">
        <v>61</v>
      </c>
      <c r="G21" s="40">
        <f t="shared" si="1"/>
        <v>0</v>
      </c>
      <c r="H21" s="69"/>
    </row>
    <row r="22" spans="1:8" s="6" customFormat="1" ht="15" customHeight="1" thickBot="1" x14ac:dyDescent="0.3">
      <c r="A22" s="70"/>
      <c r="B22" s="60" t="s">
        <v>67</v>
      </c>
      <c r="C22" s="71"/>
      <c r="D22" s="71"/>
      <c r="E22" s="71"/>
      <c r="F22" s="72"/>
      <c r="G22" s="41">
        <f>SUM(G11:G21)</f>
        <v>0</v>
      </c>
      <c r="H22" s="8"/>
    </row>
    <row r="23" spans="1:8" s="3" customFormat="1" ht="10" x14ac:dyDescent="0.2">
      <c r="C23" s="73"/>
      <c r="D23" s="73"/>
      <c r="F23" s="74"/>
    </row>
    <row r="24" spans="1:8" x14ac:dyDescent="0.25">
      <c r="B24" s="3"/>
    </row>
  </sheetData>
  <mergeCells count="1">
    <mergeCell ref="D2:H2"/>
  </mergeCells>
  <phoneticPr fontId="3" type="noConversion"/>
  <printOptions horizontalCentered="1"/>
  <pageMargins left="0.39370078740157483" right="0.39370078740157483" top="0.98425196850393704" bottom="0.98425196850393704" header="0.51181102362204722" footer="0.51181102362204722"/>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Rekapitulace</vt:lpstr>
      <vt:lpstr>Příloha č.3a</vt:lpstr>
      <vt:lpstr>Příloha č.3b</vt:lpstr>
      <vt:lpstr>Příloha č.3c</vt:lpstr>
      <vt:lpstr>Příloha č.3d</vt:lpstr>
      <vt:lpstr>Příloha č.3e</vt:lpstr>
      <vt:lpstr>Příloha č.3f</vt:lpstr>
      <vt:lpstr>Příloha č.3g</vt:lpstr>
      <vt:lpstr>Příloha č.3h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2014-04-03T06:54:37Z</dcterms:created>
  <dcterms:modified xsi:type="dcterms:W3CDTF">2025-10-07T12:46:11Z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283cd4-40d8-4b4e-b666-5881e4d226e3_Enabled">
    <vt:lpwstr>true</vt:lpwstr>
  </property>
  <property fmtid="{D5CDD505-2E9C-101B-9397-08002B2CF9AE}" pid="3" name="MSIP_Label_8d283cd4-40d8-4b4e-b666-5881e4d226e3_SetDate">
    <vt:lpwstr>2024-04-22T12:13:08Z</vt:lpwstr>
  </property>
  <property fmtid="{D5CDD505-2E9C-101B-9397-08002B2CF9AE}" pid="4" name="MSIP_Label_8d283cd4-40d8-4b4e-b666-5881e4d226e3_Method">
    <vt:lpwstr>Standard</vt:lpwstr>
  </property>
  <property fmtid="{D5CDD505-2E9C-101B-9397-08002B2CF9AE}" pid="5" name="MSIP_Label_8d283cd4-40d8-4b4e-b666-5881e4d226e3_Name">
    <vt:lpwstr>Public</vt:lpwstr>
  </property>
  <property fmtid="{D5CDD505-2E9C-101B-9397-08002B2CF9AE}" pid="6" name="MSIP_Label_8d283cd4-40d8-4b4e-b666-5881e4d226e3_SiteId">
    <vt:lpwstr>8b52ecaa-f734-4a0c-9b2d-ab31beeb4028</vt:lpwstr>
  </property>
  <property fmtid="{D5CDD505-2E9C-101B-9397-08002B2CF9AE}" pid="7" name="MSIP_Label_8d283cd4-40d8-4b4e-b666-5881e4d226e3_ActionId">
    <vt:lpwstr>522fc0c5-911f-44e0-8add-798448ba2ccf</vt:lpwstr>
  </property>
  <property fmtid="{D5CDD505-2E9C-101B-9397-08002B2CF9AE}" pid="8" name="MSIP_Label_8d283cd4-40d8-4b4e-b666-5881e4d226e3_ContentBits">
    <vt:lpwstr>0</vt:lpwstr>
  </property>
</Properties>
</file>