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 - Restaurátorské prá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'2 - Restaurátorské práce'!$C$85:$K$117</definedName>
    <definedName name="_xlnm.Print_Area" localSheetId="1">'2 - Restaurátorské práce'!$C$4:$J$39,'2 - Restaurátorské práce'!$C$45:$J$67,'2 - Restaurátorské práce'!$C$73:$K$117</definedName>
    <definedName name="_xlnm.Print_Titles" localSheetId="1">'2 - Restaurátorské práce'!$85:$85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09"/>
  <c r="BH109"/>
  <c r="BG109"/>
  <c r="BE109"/>
  <c r="T109"/>
  <c r="T108"/>
  <c r="R109"/>
  <c r="R108"/>
  <c r="P109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91"/>
  <c r="BH91"/>
  <c r="BG91"/>
  <c r="BE91"/>
  <c r="T91"/>
  <c r="R91"/>
  <c r="P91"/>
  <c r="BI89"/>
  <c r="BH89"/>
  <c r="BG89"/>
  <c r="BE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48"/>
  <c i="1" r="L50"/>
  <c r="AM50"/>
  <c r="AM49"/>
  <c r="L49"/>
  <c r="AM47"/>
  <c r="L47"/>
  <c r="L45"/>
  <c r="L44"/>
  <c i="2" r="BK117"/>
  <c r="J109"/>
  <c r="BK106"/>
  <c r="BK103"/>
  <c r="BK115"/>
  <c r="BK114"/>
  <c r="J113"/>
  <c r="J112"/>
  <c r="J107"/>
  <c r="BK105"/>
  <c r="BK102"/>
  <c r="BK101"/>
  <c r="BK100"/>
  <c r="BK98"/>
  <c r="BK96"/>
  <c r="BK95"/>
  <c r="BK94"/>
  <c r="J94"/>
  <c r="BK91"/>
  <c r="BK89"/>
  <c i="1" r="AS54"/>
  <c i="2" r="J117"/>
  <c r="BK116"/>
  <c r="BK107"/>
  <c r="J105"/>
  <c r="J116"/>
  <c r="J115"/>
  <c r="J114"/>
  <c r="BK113"/>
  <c r="BK112"/>
  <c r="BK109"/>
  <c r="J106"/>
  <c r="J103"/>
  <c r="J102"/>
  <c r="J101"/>
  <c r="J100"/>
  <c r="J98"/>
  <c r="J96"/>
  <c r="J95"/>
  <c r="BK92"/>
  <c r="J92"/>
  <c r="J91"/>
  <c r="J89"/>
  <c l="1" r="P88"/>
  <c r="T88"/>
  <c r="P93"/>
  <c r="T93"/>
  <c r="P104"/>
  <c r="T104"/>
  <c r="P111"/>
  <c r="P110"/>
  <c r="R111"/>
  <c r="R110"/>
  <c r="BK88"/>
  <c r="J88"/>
  <c r="J61"/>
  <c r="R88"/>
  <c r="BK93"/>
  <c r="J93"/>
  <c r="J62"/>
  <c r="R93"/>
  <c r="BK104"/>
  <c r="J104"/>
  <c r="J63"/>
  <c r="R104"/>
  <c r="BK111"/>
  <c r="J111"/>
  <c r="J66"/>
  <c r="T111"/>
  <c r="T110"/>
  <c r="BK108"/>
  <c r="J108"/>
  <c r="J64"/>
  <c r="F55"/>
  <c r="J55"/>
  <c r="E76"/>
  <c r="J80"/>
  <c r="BF89"/>
  <c r="BF91"/>
  <c r="BF92"/>
  <c r="BF94"/>
  <c r="BF95"/>
  <c r="BF96"/>
  <c r="BF98"/>
  <c r="BF100"/>
  <c r="BF101"/>
  <c r="BF103"/>
  <c r="BF105"/>
  <c r="BF107"/>
  <c r="BF109"/>
  <c r="BF112"/>
  <c r="BF113"/>
  <c r="BF114"/>
  <c r="BF115"/>
  <c r="BF117"/>
  <c r="BF102"/>
  <c r="BF106"/>
  <c r="BF116"/>
  <c r="F35"/>
  <c i="1" r="BB55"/>
  <c r="BB54"/>
  <c r="W31"/>
  <c i="2" r="J33"/>
  <c i="1" r="AV55"/>
  <c i="2" r="F36"/>
  <c i="1" r="BC55"/>
  <c r="BC54"/>
  <c r="W32"/>
  <c i="2" r="F33"/>
  <c i="1" r="AZ55"/>
  <c r="AZ54"/>
  <c r="W29"/>
  <c i="2" r="F37"/>
  <c i="1" r="BD55"/>
  <c r="BD54"/>
  <c r="W33"/>
  <c i="2" l="1" r="T87"/>
  <c r="T86"/>
  <c r="R87"/>
  <c r="R86"/>
  <c r="P87"/>
  <c r="P86"/>
  <c i="1" r="AU55"/>
  <c i="2" r="BK87"/>
  <c r="J87"/>
  <c r="J60"/>
  <c r="BK110"/>
  <c r="J110"/>
  <c r="J65"/>
  <c i="1" r="AU54"/>
  <c r="AY54"/>
  <c r="AV54"/>
  <c r="AK29"/>
  <c i="2" r="J34"/>
  <c i="1" r="AW55"/>
  <c r="AT55"/>
  <c r="AX54"/>
  <c i="2" r="F34"/>
  <c i="1" r="BA55"/>
  <c r="BA54"/>
  <c r="W30"/>
  <c i="2" l="1" r="BK86"/>
  <c r="J86"/>
  <c r="J59"/>
  <c i="1" r="AW54"/>
  <c r="AK30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<sst xmlns="http://schemas.openxmlformats.org/spreadsheetml/2006/main">
  <si>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</si>
  <si>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</si>
  <si>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</si>
  <si>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</si>
  <si>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</si>
  <si>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{fb66c39d-e5e7-4e5e-9e56-805fd4a6cf27}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</si>
  <si>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</si>
  <si>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</si>
  <si>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</si>
  <si>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</si>
  <si>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</si>
  <si>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</si>
  <si>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</si>
  <si>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</si>
  <si>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079a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</si>
  <si>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</si>
  <si>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</si>
  <si>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Secesní městská fontána (Pohádková kašna)</t>
  </si>
  <si>
    <t>KSO:</t>
  </si>
  <si>
    <t/>
  </si>
  <si>
    <t>CC-CZ:</t>
  </si>
  <si>
    <t>Místo:</t>
  </si>
  <si>
    <t>Masarykovo náměstí, Děčín I</t>
  </si>
  <si>
    <t>Datum:</t>
  </si>
  <si>
    <t>11. 5. 2022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</si>
  <si>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</si>
  <si>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</si>
  <si>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</si>
  <si>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</si>
  <si>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</si>
  <si>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</si>
  <si>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</si>
  <si>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</si>
  <si>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MgA.HelenaJahodová, ak.soch.rest.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</si>
  <si>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</si>
  <si>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</si>
  <si>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</si>
  <si>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</si>
  <si>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</si>
  <si>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</si>
  <si>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</si>
  <si>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</si>
  <si>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</si>
  <si>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</si>
  <si>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</si>
  <si>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</si>
  <si>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</si>
  <si>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</si>
  <si>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</si>
  <si>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</si>
  <si>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</si>
  <si>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</si>
  <si>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</si>
  <si>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</si>
  <si>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</si>
  <si>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</si>
  <si>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</si>
  <si>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</si>
  <si>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</si>
  <si>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</si>
  <si>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</si>
  <si>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</si>
  <si>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</si>
  <si>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</si>
  <si>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</si>
  <si>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</si>
  <si>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</si>
  <si>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</si>
  <si>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</si>
  <si>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</si>
  <si>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</si>
  <si>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</si>
  <si>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</si>
  <si>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</si>
  <si>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</si>
  <si>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</si>
  <si>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</si>
  <si>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</si>
  <si>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</si>
  <si>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Restaurátorské práce</t>
  </si>
  <si>
    <t>STA</t>
  </si>
  <si>
    <t>1</t>
  </si>
  <si>
    <t>{14c63be3-92f1-43c0-b443-20cf6509d645}</t>
  </si>
  <si>
    <t>KRYCÍ LIST SOUPISU PRACÍ</t>
  </si>
  <si>
    <t>Objekt:</t>
  </si>
  <si>
    <t>2 - Restaurátorské práce</t>
  </si>
  <si>
    <t>REKAPITULACE ČLENĚNÍ SOUPISU PRACÍ</t>
  </si>
  <si>
    <t>Kód dílu - Popis</t>
  </si>
  <si>
    <t>Cena celkem [CZK]</t>
  </si>
  <si>
    <t>-1</t>
  </si>
  <si>
    <t>PSV - Restaurátorské práce podle návrhu MgA. Heleny Jahodové, akademický sochař, restaurátor z 19.11.2018</t>
  </si>
  <si>
    <t xml:space="preserve">    R1 - Přípravné práce</t>
  </si>
  <si>
    <t xml:space="preserve">    R3 - Restaurování středového vápencového sloupu kašny</t>
  </si>
  <si>
    <t xml:space="preserve">    R4 - Nová izolace vnitřní stěny a dna nádrže kašny</t>
  </si>
  <si>
    <t xml:space="preserve">    R6 - Demontáž zajišťovacích prvků, úklidové práce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</si>
  <si>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</si>
  <si>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</si>
  <si>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</si>
  <si>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</si>
  <si>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</si>
  <si>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</si>
  <si>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</si>
  <si>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</si>
  <si>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</si>
  <si>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</si>
  <si>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</si>
  <si>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</si>
  <si>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</si>
  <si>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</si>
  <si>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</si>
  <si>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</si>
  <si>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Restaurátorské práce podle návrhu MgA. Heleny Jahodové, akademický sochař, restaurátor z 19.11.2018</t>
  </si>
  <si>
    <t>ROZPOCET</t>
  </si>
  <si>
    <t>R1</t>
  </si>
  <si>
    <t>Přípravné práce</t>
  </si>
  <si>
    <t>K</t>
  </si>
  <si>
    <t>R1. 01</t>
  </si>
  <si>
    <t>Obnova vnější stěny nádrže-čištění, spárování</t>
  </si>
  <si>
    <t>kpl</t>
  </si>
  <si>
    <t>R-položka</t>
  </si>
  <si>
    <t>16</t>
  </si>
  <si>
    <t>-1129651339</t>
  </si>
  <si>
    <t>P</t>
  </si>
  <si>
    <t>Poznámka k položce:_x000d_
Restaurátorský záměr, článek – Přípravné práce) – str. 11</t>
  </si>
  <si>
    <t>R1. 02</t>
  </si>
  <si>
    <t>Vysekání vnitřních izolačních desek, vyjmutí druhotné dlažby, příprava pro novou izolaci</t>
  </si>
  <si>
    <t>-767510928</t>
  </si>
  <si>
    <t>3</t>
  </si>
  <si>
    <t>R1. 03</t>
  </si>
  <si>
    <t>Zkramlování žulových stěn zevnitř</t>
  </si>
  <si>
    <t>-2096579540</t>
  </si>
  <si>
    <t>R3</t>
  </si>
  <si>
    <t>Restaurování středového vápencového sloupu kašny</t>
  </si>
  <si>
    <t>4</t>
  </si>
  <si>
    <t>R3. 01</t>
  </si>
  <si>
    <t>Lešení pro potřeby restaurování</t>
  </si>
  <si>
    <t>-433380649</t>
  </si>
  <si>
    <t>5</t>
  </si>
  <si>
    <t>R3. 02</t>
  </si>
  <si>
    <t>Čištění kamene, sanace, vyjmutí uvolněných spár</t>
  </si>
  <si>
    <t>755691534</t>
  </si>
  <si>
    <t>6</t>
  </si>
  <si>
    <t>R3. 03</t>
  </si>
  <si>
    <t>Vyjmutí kovových prvků sloupu, konzervace</t>
  </si>
  <si>
    <t>770105690</t>
  </si>
  <si>
    <t>Poznámka k položce:_x000d_
Restaurování středového vápencového sloupu kašny (Restaurátorský záměr, článek - Restaurování středového vápencového sloupu kašny) str. 12</t>
  </si>
  <si>
    <t>7</t>
  </si>
  <si>
    <t>R3. 04</t>
  </si>
  <si>
    <t>Odsolení dříku sloupu</t>
  </si>
  <si>
    <t>-1442678144</t>
  </si>
  <si>
    <t>Poznámka k položce:_x000d_
Nová izolace vnitřní stěny a dna nádrže kašny (Restaurátorský záměr, článek – Nová izolace vnitřní stěny a dna nádrže kašny) str. 14</t>
  </si>
  <si>
    <t>8</t>
  </si>
  <si>
    <t>R3. 05</t>
  </si>
  <si>
    <t>Ztenčení sádrovcových krust mechanicky</t>
  </si>
  <si>
    <t>-1541354625</t>
  </si>
  <si>
    <t>9</t>
  </si>
  <si>
    <t>R3. 06</t>
  </si>
  <si>
    <t>Zpevnění kamene impregnací, injektáží, tmelem, armaturami</t>
  </si>
  <si>
    <t>88630943</t>
  </si>
  <si>
    <t>10</t>
  </si>
  <si>
    <t>R3. 07</t>
  </si>
  <si>
    <t>Tmelení kamene,spárování</t>
  </si>
  <si>
    <t>1316586547</t>
  </si>
  <si>
    <t>11</t>
  </si>
  <si>
    <t>R3. 08</t>
  </si>
  <si>
    <t>Vyložení mísy izolační vápennou vrstvou</t>
  </si>
  <si>
    <t>1541476531</t>
  </si>
  <si>
    <t>R4</t>
  </si>
  <si>
    <t>Nová izolace vnitřní stěny a dna nádrže kašny</t>
  </si>
  <si>
    <t>12</t>
  </si>
  <si>
    <t>R4. 01</t>
  </si>
  <si>
    <t>Čištění tlakovou vodou, dezinfekce pro potřeby restaurování</t>
  </si>
  <si>
    <t>-1079423444</t>
  </si>
  <si>
    <t>13</t>
  </si>
  <si>
    <t>R4. 02</t>
  </si>
  <si>
    <t>Revize nebo náhrada odtokové trubky nerezovou kopií</t>
  </si>
  <si>
    <t>-2059270109</t>
  </si>
  <si>
    <t>14</t>
  </si>
  <si>
    <t>R4. 03</t>
  </si>
  <si>
    <t>Vyzdění nové izolace</t>
  </si>
  <si>
    <t>1385330759</t>
  </si>
  <si>
    <t>R6</t>
  </si>
  <si>
    <t>Demontáž zajišťovacích prvků, úklidové práce</t>
  </si>
  <si>
    <t>R6. 01</t>
  </si>
  <si>
    <t>1303785036</t>
  </si>
  <si>
    <t>VRN</t>
  </si>
  <si>
    <t>Vedlejší rozpočtové náklady</t>
  </si>
  <si>
    <t>VRN3</t>
  </si>
  <si>
    <t>Zařízení staveniště</t>
  </si>
  <si>
    <t>032103000</t>
  </si>
  <si>
    <t>Náklady na stavební buňky</t>
  </si>
  <si>
    <t>CS ÚRS 2018 01</t>
  </si>
  <si>
    <t>1024</t>
  </si>
  <si>
    <t>1458416345</t>
  </si>
  <si>
    <t>17</t>
  </si>
  <si>
    <t>033103000</t>
  </si>
  <si>
    <t>Připojení energií</t>
  </si>
  <si>
    <t>238522442</t>
  </si>
  <si>
    <t>18</t>
  </si>
  <si>
    <t>034103000</t>
  </si>
  <si>
    <t>Oplocení staveniště</t>
  </si>
  <si>
    <t>-30526379</t>
  </si>
  <si>
    <t>19</t>
  </si>
  <si>
    <t>034303000</t>
  </si>
  <si>
    <t>Dopravní značení na staveništi</t>
  </si>
  <si>
    <t>1353952948</t>
  </si>
  <si>
    <t>20</t>
  </si>
  <si>
    <t>034503000</t>
  </si>
  <si>
    <t>Informační tabule na staveništi</t>
  </si>
  <si>
    <t>25569226</t>
  </si>
  <si>
    <t>039103000</t>
  </si>
  <si>
    <t>Rozebrání, bourání a odvoz zařízení staveniště</t>
  </si>
  <si>
    <t>686357878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</si>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</sst>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079a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Secesní městská fontána (Pohádková kašna)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Masarykovo náměstí, Děčín 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11. 5. 2022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25.6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Statutární město 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32</v>
      </c>
      <c r="AJ49" s="38"/>
      <c r="AK49" s="38"/>
      <c r="AL49" s="38"/>
      <c r="AM49" s="71" t="str">
        <f>IF(E17="","",E17)</f>
        <v>MgA.HelenaJahodová, ak.soch.rest.</v>
      </c>
      <c r="AN49" s="62"/>
      <c r="AO49" s="62"/>
      <c r="AP49" s="62"/>
      <c r="AQ49" s="38"/>
      <c r="AR49" s="42"/>
      <c r="AS49" s="72" t="s">
        <v>53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30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35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54</v>
      </c>
      <c r="D52" s="85"/>
      <c r="E52" s="85"/>
      <c r="F52" s="85"/>
      <c r="G52" s="85"/>
      <c r="H52" s="86"/>
      <c r="I52" s="87" t="s">
        <v>55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56</v>
      </c>
      <c r="AH52" s="85"/>
      <c r="AI52" s="85"/>
      <c r="AJ52" s="85"/>
      <c r="AK52" s="85"/>
      <c r="AL52" s="85"/>
      <c r="AM52" s="85"/>
      <c r="AN52" s="87" t="s">
        <v>57</v>
      </c>
      <c r="AO52" s="85"/>
      <c r="AP52" s="85"/>
      <c r="AQ52" s="89" t="s">
        <v>58</v>
      </c>
      <c r="AR52" s="42"/>
      <c r="AS52" s="90" t="s">
        <v>59</v>
      </c>
      <c r="AT52" s="91" t="s">
        <v>60</v>
      </c>
      <c r="AU52" s="91" t="s">
        <v>61</v>
      </c>
      <c r="AV52" s="91" t="s">
        <v>62</v>
      </c>
      <c r="AW52" s="91" t="s">
        <v>63</v>
      </c>
      <c r="AX52" s="91" t="s">
        <v>64</v>
      </c>
      <c r="AY52" s="91" t="s">
        <v>65</v>
      </c>
      <c r="AZ52" s="91" t="s">
        <v>66</v>
      </c>
      <c r="BA52" s="91" t="s">
        <v>67</v>
      </c>
      <c r="BB52" s="91" t="s">
        <v>68</v>
      </c>
      <c r="BC52" s="91" t="s">
        <v>69</v>
      </c>
      <c r="BD52" s="92" t="s">
        <v>70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71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72</v>
      </c>
      <c r="BT54" s="107" t="s">
        <v>73</v>
      </c>
      <c r="BU54" s="108" t="s">
        <v>74</v>
      </c>
      <c r="BV54" s="107" t="s">
        <v>75</v>
      </c>
      <c r="BW54" s="107" t="s">
        <v>5</v>
      </c>
      <c r="BX54" s="107" t="s">
        <v>76</v>
      </c>
      <c r="CL54" s="107" t="s">
        <v>19</v>
      </c>
    </row>
    <row r="55" s="7" customFormat="1" ht="16.5" customHeight="1">
      <c r="A55" s="109" t="s">
        <v>77</v>
      </c>
      <c r="B55" s="110"/>
      <c r="C55" s="111"/>
      <c r="D55" s="112" t="s">
        <v>78</v>
      </c>
      <c r="E55" s="112"/>
      <c r="F55" s="112"/>
      <c r="G55" s="112"/>
      <c r="H55" s="112"/>
      <c r="I55" s="113"/>
      <c r="J55" s="112" t="s">
        <v>79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'2 - Restaurátorské práce'!J30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80</v>
      </c>
      <c r="AR55" s="116"/>
      <c r="AS55" s="117">
        <v>0</v>
      </c>
      <c r="AT55" s="118">
        <f>ROUND(SUM(AV55:AW55),2)</f>
        <v>0</v>
      </c>
      <c r="AU55" s="119">
        <f>'2 - Restaurátorské práce'!P86</f>
        <v>0</v>
      </c>
      <c r="AV55" s="118">
        <f>'2 - Restaurátorské práce'!J33</f>
        <v>0</v>
      </c>
      <c r="AW55" s="118">
        <f>'2 - Restaurátorské práce'!J34</f>
        <v>0</v>
      </c>
      <c r="AX55" s="118">
        <f>'2 - Restaurátorské práce'!J35</f>
        <v>0</v>
      </c>
      <c r="AY55" s="118">
        <f>'2 - Restaurátorské práce'!J36</f>
        <v>0</v>
      </c>
      <c r="AZ55" s="118">
        <f>'2 - Restaurátorské práce'!F33</f>
        <v>0</v>
      </c>
      <c r="BA55" s="118">
        <f>'2 - Restaurátorské práce'!F34</f>
        <v>0</v>
      </c>
      <c r="BB55" s="118">
        <f>'2 - Restaurátorské práce'!F35</f>
        <v>0</v>
      </c>
      <c r="BC55" s="118">
        <f>'2 - Restaurátorské práce'!F36</f>
        <v>0</v>
      </c>
      <c r="BD55" s="120">
        <f>'2 - Restaurátorské práce'!F37</f>
        <v>0</v>
      </c>
      <c r="BE55" s="7"/>
      <c r="BT55" s="121" t="s">
        <v>81</v>
      </c>
      <c r="BV55" s="121" t="s">
        <v>75</v>
      </c>
      <c r="BW55" s="121" t="s">
        <v>82</v>
      </c>
      <c r="BX55" s="121" t="s">
        <v>5</v>
      </c>
      <c r="CL55" s="121" t="s">
        <v>19</v>
      </c>
      <c r="CM55" s="121" t="s">
        <v>81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y8sosQ40i/kemOSbqwtABe6eqVNjB9HWUecKOXJp3Y2M75iRpMZSwQfQeIOhgRUZRxakBZCaKEnXaDz0oAZQPg==" hashValue="mi5FOMHGXHCd25MGJgZlUJ2iQLqkpQa0kZ02CjUaq3CjuWUeDUyhbVhz+rbfhLFrrP+oFxEbaR9rOb6JiLftY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 - Restaurátorské prá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81</v>
      </c>
    </row>
    <row r="4" s="1" customFormat="1" ht="24.96" customHeight="1">
      <c r="B4" s="18"/>
      <c r="D4" s="124" t="s">
        <v>83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Secesní městská fontána (Pohádková kašna)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84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85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11. 5. 2022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">
        <v>27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">
        <v>28</v>
      </c>
      <c r="F15" s="36"/>
      <c r="G15" s="36"/>
      <c r="H15" s="36"/>
      <c r="I15" s="126" t="s">
        <v>29</v>
      </c>
      <c r="J15" s="130" t="s">
        <v>19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30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29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32</v>
      </c>
      <c r="E20" s="36"/>
      <c r="F20" s="36"/>
      <c r="G20" s="36"/>
      <c r="H20" s="36"/>
      <c r="I20" s="126" t="s">
        <v>26</v>
      </c>
      <c r="J20" s="130" t="s">
        <v>19</v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">
        <v>33</v>
      </c>
      <c r="F21" s="36"/>
      <c r="G21" s="36"/>
      <c r="H21" s="36"/>
      <c r="I21" s="126" t="s">
        <v>29</v>
      </c>
      <c r="J21" s="130" t="s">
        <v>19</v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35</v>
      </c>
      <c r="E23" s="36"/>
      <c r="F23" s="36"/>
      <c r="G23" s="36"/>
      <c r="H23" s="36"/>
      <c r="I23" s="126" t="s">
        <v>26</v>
      </c>
      <c r="J23" s="130" t="str">
        <f>IF('Rekapitulace stavby'!AN19="","",'Rekapitulace stavby'!AN19)</f>
        <v/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tr">
        <f>IF('Rekapitulace stavby'!E20="","",'Rekapitulace stavby'!E20)</f>
        <v xml:space="preserve"> </v>
      </c>
      <c r="F24" s="36"/>
      <c r="G24" s="36"/>
      <c r="H24" s="36"/>
      <c r="I24" s="126" t="s">
        <v>29</v>
      </c>
      <c r="J24" s="130" t="str">
        <f>IF('Rekapitulace stavby'!AN20="","",'Rekapitulace stavby'!AN20)</f>
        <v/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37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39</v>
      </c>
      <c r="E30" s="36"/>
      <c r="F30" s="36"/>
      <c r="G30" s="36"/>
      <c r="H30" s="36"/>
      <c r="I30" s="36"/>
      <c r="J30" s="138">
        <f>ROUND(J86,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41</v>
      </c>
      <c r="G32" s="36"/>
      <c r="H32" s="36"/>
      <c r="I32" s="139" t="s">
        <v>40</v>
      </c>
      <c r="J32" s="139" t="s">
        <v>42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43</v>
      </c>
      <c r="E33" s="126" t="s">
        <v>44</v>
      </c>
      <c r="F33" s="141">
        <f>ROUND((SUM(BE86:BE117)),  2)</f>
        <v>0</v>
      </c>
      <c r="G33" s="36"/>
      <c r="H33" s="36"/>
      <c r="I33" s="142">
        <v>0.20999999999999999</v>
      </c>
      <c r="J33" s="141">
        <f>ROUND(((SUM(BE86:BE117))*I33),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45</v>
      </c>
      <c r="F34" s="141">
        <f>ROUND((SUM(BF86:BF117)),  2)</f>
        <v>0</v>
      </c>
      <c r="G34" s="36"/>
      <c r="H34" s="36"/>
      <c r="I34" s="142">
        <v>0.14999999999999999</v>
      </c>
      <c r="J34" s="141">
        <f>ROUND(((SUM(BF86:BF117))*I34),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46</v>
      </c>
      <c r="F35" s="141">
        <f>ROUND((SUM(BG86:BG117)),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47</v>
      </c>
      <c r="F36" s="141">
        <f>ROUND((SUM(BH86:BH117)),  2)</f>
        <v>0</v>
      </c>
      <c r="G36" s="36"/>
      <c r="H36" s="36"/>
      <c r="I36" s="142">
        <v>0.14999999999999999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48</v>
      </c>
      <c r="F37" s="141">
        <f>ROUND((SUM(BI86:BI117)),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49</v>
      </c>
      <c r="E39" s="145"/>
      <c r="F39" s="145"/>
      <c r="G39" s="146" t="s">
        <v>50</v>
      </c>
      <c r="H39" s="147" t="s">
        <v>51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86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Secesní městská fontána (Pohádková kašna)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84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2 - Restaurátorské práce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Masarykovo náměstí, Děčín I</v>
      </c>
      <c r="G52" s="38"/>
      <c r="H52" s="38"/>
      <c r="I52" s="30" t="s">
        <v>23</v>
      </c>
      <c r="J52" s="70" t="str">
        <f>IF(J12="","",J12)</f>
        <v>11. 5. 2022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25</v>
      </c>
      <c r="D54" s="38"/>
      <c r="E54" s="38"/>
      <c r="F54" s="25" t="str">
        <f>E15</f>
        <v>Statutární město Děčín</v>
      </c>
      <c r="G54" s="38"/>
      <c r="H54" s="38"/>
      <c r="I54" s="30" t="s">
        <v>32</v>
      </c>
      <c r="J54" s="34" t="str">
        <f>E21</f>
        <v>MgA.HelenaJahodová, ak.soch.rest.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30</v>
      </c>
      <c r="D55" s="38"/>
      <c r="E55" s="38"/>
      <c r="F55" s="25" t="str">
        <f>IF(E18="","",E18)</f>
        <v>Vyplň údaj</v>
      </c>
      <c r="G55" s="38"/>
      <c r="H55" s="38"/>
      <c r="I55" s="30" t="s">
        <v>35</v>
      </c>
      <c r="J55" s="34" t="str">
        <f>E24</f>
        <v xml:space="preserve"> 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87</v>
      </c>
      <c r="D57" s="156"/>
      <c r="E57" s="156"/>
      <c r="F57" s="156"/>
      <c r="G57" s="156"/>
      <c r="H57" s="156"/>
      <c r="I57" s="156"/>
      <c r="J57" s="157" t="s">
        <v>88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71</v>
      </c>
      <c r="D59" s="38"/>
      <c r="E59" s="38"/>
      <c r="F59" s="38"/>
      <c r="G59" s="38"/>
      <c r="H59" s="38"/>
      <c r="I59" s="38"/>
      <c r="J59" s="100">
        <f>J86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89</v>
      </c>
    </row>
    <row r="60" s="9" customFormat="1" ht="24.96" customHeight="1">
      <c r="A60" s="9"/>
      <c r="B60" s="159"/>
      <c r="C60" s="160"/>
      <c r="D60" s="161" t="s">
        <v>90</v>
      </c>
      <c r="E60" s="162"/>
      <c r="F60" s="162"/>
      <c r="G60" s="162"/>
      <c r="H60" s="162"/>
      <c r="I60" s="162"/>
      <c r="J60" s="163">
        <f>J87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5"/>
      <c r="C61" s="166"/>
      <c r="D61" s="167" t="s">
        <v>91</v>
      </c>
      <c r="E61" s="168"/>
      <c r="F61" s="168"/>
      <c r="G61" s="168"/>
      <c r="H61" s="168"/>
      <c r="I61" s="168"/>
      <c r="J61" s="169">
        <f>J88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92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93</v>
      </c>
      <c r="E63" s="168"/>
      <c r="F63" s="168"/>
      <c r="G63" s="168"/>
      <c r="H63" s="168"/>
      <c r="I63" s="168"/>
      <c r="J63" s="169">
        <f>J104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94</v>
      </c>
      <c r="E64" s="168"/>
      <c r="F64" s="168"/>
      <c r="G64" s="168"/>
      <c r="H64" s="168"/>
      <c r="I64" s="168"/>
      <c r="J64" s="169">
        <f>J108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95</v>
      </c>
      <c r="E65" s="162"/>
      <c r="F65" s="162"/>
      <c r="G65" s="162"/>
      <c r="H65" s="162"/>
      <c r="I65" s="162"/>
      <c r="J65" s="163">
        <f>J110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5"/>
      <c r="C66" s="166"/>
      <c r="D66" s="167" t="s">
        <v>96</v>
      </c>
      <c r="E66" s="168"/>
      <c r="F66" s="168"/>
      <c r="G66" s="168"/>
      <c r="H66" s="168"/>
      <c r="I66" s="168"/>
      <c r="J66" s="169">
        <f>J111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2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2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="2" customFormat="1" ht="6.96" customHeight="1">
      <c r="A72" s="36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24.96" customHeight="1">
      <c r="A73" s="36"/>
      <c r="B73" s="37"/>
      <c r="C73" s="21" t="s">
        <v>97</v>
      </c>
      <c r="D73" s="38"/>
      <c r="E73" s="38"/>
      <c r="F73" s="38"/>
      <c r="G73" s="38"/>
      <c r="H73" s="38"/>
      <c r="I73" s="38"/>
      <c r="J73" s="38"/>
      <c r="K73" s="38"/>
      <c r="L73" s="12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2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6.5" customHeight="1">
      <c r="A76" s="36"/>
      <c r="B76" s="37"/>
      <c r="C76" s="38"/>
      <c r="D76" s="38"/>
      <c r="E76" s="154" t="str">
        <f>E7</f>
        <v>Secesní městská fontána (Pohádková kašna)</v>
      </c>
      <c r="F76" s="30"/>
      <c r="G76" s="30"/>
      <c r="H76" s="30"/>
      <c r="I76" s="38"/>
      <c r="J76" s="38"/>
      <c r="K76" s="38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84</v>
      </c>
      <c r="D77" s="38"/>
      <c r="E77" s="38"/>
      <c r="F77" s="38"/>
      <c r="G77" s="38"/>
      <c r="H77" s="38"/>
      <c r="I77" s="38"/>
      <c r="J77" s="38"/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67" t="str">
        <f>E9</f>
        <v>2 - Restaurátorské práce</v>
      </c>
      <c r="F78" s="38"/>
      <c r="G78" s="38"/>
      <c r="H78" s="38"/>
      <c r="I78" s="38"/>
      <c r="J78" s="38"/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2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21</v>
      </c>
      <c r="D80" s="38"/>
      <c r="E80" s="38"/>
      <c r="F80" s="25" t="str">
        <f>F12</f>
        <v>Masarykovo náměstí, Děčín I</v>
      </c>
      <c r="G80" s="38"/>
      <c r="H80" s="38"/>
      <c r="I80" s="30" t="s">
        <v>23</v>
      </c>
      <c r="J80" s="70" t="str">
        <f>IF(J12="","",J12)</f>
        <v>11. 5. 2022</v>
      </c>
      <c r="K80" s="38"/>
      <c r="L80" s="12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2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5.65" customHeight="1">
      <c r="A82" s="36"/>
      <c r="B82" s="37"/>
      <c r="C82" s="30" t="s">
        <v>25</v>
      </c>
      <c r="D82" s="38"/>
      <c r="E82" s="38"/>
      <c r="F82" s="25" t="str">
        <f>E15</f>
        <v>Statutární město Děčín</v>
      </c>
      <c r="G82" s="38"/>
      <c r="H82" s="38"/>
      <c r="I82" s="30" t="s">
        <v>32</v>
      </c>
      <c r="J82" s="34" t="str">
        <f>E21</f>
        <v>MgA.HelenaJahodová, ak.soch.rest.</v>
      </c>
      <c r="K82" s="38"/>
      <c r="L82" s="12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30</v>
      </c>
      <c r="D83" s="38"/>
      <c r="E83" s="38"/>
      <c r="F83" s="25" t="str">
        <f>IF(E18="","",E18)</f>
        <v>Vyplň údaj</v>
      </c>
      <c r="G83" s="38"/>
      <c r="H83" s="38"/>
      <c r="I83" s="30" t="s">
        <v>35</v>
      </c>
      <c r="J83" s="34" t="str">
        <f>E24</f>
        <v xml:space="preserve"> </v>
      </c>
      <c r="K83" s="38"/>
      <c r="L83" s="12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0.32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2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11" customFormat="1" ht="29.28" customHeight="1">
      <c r="A85" s="171"/>
      <c r="B85" s="172"/>
      <c r="C85" s="173" t="s">
        <v>98</v>
      </c>
      <c r="D85" s="174" t="s">
        <v>58</v>
      </c>
      <c r="E85" s="174" t="s">
        <v>54</v>
      </c>
      <c r="F85" s="174" t="s">
        <v>55</v>
      </c>
      <c r="G85" s="174" t="s">
        <v>99</v>
      </c>
      <c r="H85" s="174" t="s">
        <v>100</v>
      </c>
      <c r="I85" s="174" t="s">
        <v>101</v>
      </c>
      <c r="J85" s="174" t="s">
        <v>88</v>
      </c>
      <c r="K85" s="175" t="s">
        <v>102</v>
      </c>
      <c r="L85" s="176"/>
      <c r="M85" s="90" t="s">
        <v>19</v>
      </c>
      <c r="N85" s="91" t="s">
        <v>43</v>
      </c>
      <c r="O85" s="91" t="s">
        <v>103</v>
      </c>
      <c r="P85" s="91" t="s">
        <v>104</v>
      </c>
      <c r="Q85" s="91" t="s">
        <v>105</v>
      </c>
      <c r="R85" s="91" t="s">
        <v>106</v>
      </c>
      <c r="S85" s="91" t="s">
        <v>107</v>
      </c>
      <c r="T85" s="92" t="s">
        <v>108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6"/>
      <c r="B86" s="37"/>
      <c r="C86" s="97" t="s">
        <v>109</v>
      </c>
      <c r="D86" s="38"/>
      <c r="E86" s="38"/>
      <c r="F86" s="38"/>
      <c r="G86" s="38"/>
      <c r="H86" s="38"/>
      <c r="I86" s="38"/>
      <c r="J86" s="177">
        <f>BK86</f>
        <v>0</v>
      </c>
      <c r="K86" s="38"/>
      <c r="L86" s="42"/>
      <c r="M86" s="93"/>
      <c r="N86" s="178"/>
      <c r="O86" s="94"/>
      <c r="P86" s="179">
        <f>P87+P110</f>
        <v>0</v>
      </c>
      <c r="Q86" s="94"/>
      <c r="R86" s="179">
        <f>R87+R110</f>
        <v>0</v>
      </c>
      <c r="S86" s="94"/>
      <c r="T86" s="180">
        <f>T87+T110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72</v>
      </c>
      <c r="AU86" s="15" t="s">
        <v>89</v>
      </c>
      <c r="BK86" s="181">
        <f>BK87+BK110</f>
        <v>0</v>
      </c>
    </row>
    <row r="87" s="12" customFormat="1" ht="25.92" customHeight="1">
      <c r="A87" s="12"/>
      <c r="B87" s="182"/>
      <c r="C87" s="183"/>
      <c r="D87" s="184" t="s">
        <v>72</v>
      </c>
      <c r="E87" s="185" t="s">
        <v>110</v>
      </c>
      <c r="F87" s="185" t="s">
        <v>111</v>
      </c>
      <c r="G87" s="183"/>
      <c r="H87" s="183"/>
      <c r="I87" s="186"/>
      <c r="J87" s="187">
        <f>BK87</f>
        <v>0</v>
      </c>
      <c r="K87" s="183"/>
      <c r="L87" s="188"/>
      <c r="M87" s="189"/>
      <c r="N87" s="190"/>
      <c r="O87" s="190"/>
      <c r="P87" s="191">
        <f>P88+P93+P104+P108</f>
        <v>0</v>
      </c>
      <c r="Q87" s="190"/>
      <c r="R87" s="191">
        <f>R88+R93+R104+R108</f>
        <v>0</v>
      </c>
      <c r="S87" s="190"/>
      <c r="T87" s="192">
        <f>T88+T93+T104+T108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78</v>
      </c>
      <c r="AT87" s="194" t="s">
        <v>72</v>
      </c>
      <c r="AU87" s="194" t="s">
        <v>73</v>
      </c>
      <c r="AY87" s="193" t="s">
        <v>112</v>
      </c>
      <c r="BK87" s="195">
        <f>BK88+BK93+BK104+BK108</f>
        <v>0</v>
      </c>
    </row>
    <row r="88" s="12" customFormat="1" ht="22.8" customHeight="1">
      <c r="A88" s="12"/>
      <c r="B88" s="182"/>
      <c r="C88" s="183"/>
      <c r="D88" s="184" t="s">
        <v>72</v>
      </c>
      <c r="E88" s="196" t="s">
        <v>113</v>
      </c>
      <c r="F88" s="196" t="s">
        <v>114</v>
      </c>
      <c r="G88" s="183"/>
      <c r="H88" s="183"/>
      <c r="I88" s="186"/>
      <c r="J88" s="197">
        <f>BK88</f>
        <v>0</v>
      </c>
      <c r="K88" s="183"/>
      <c r="L88" s="188"/>
      <c r="M88" s="189"/>
      <c r="N88" s="190"/>
      <c r="O88" s="190"/>
      <c r="P88" s="191">
        <f>SUM(P89:P92)</f>
        <v>0</v>
      </c>
      <c r="Q88" s="190"/>
      <c r="R88" s="191">
        <f>SUM(R89:R92)</f>
        <v>0</v>
      </c>
      <c r="S88" s="190"/>
      <c r="T88" s="192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78</v>
      </c>
      <c r="AT88" s="194" t="s">
        <v>72</v>
      </c>
      <c r="AU88" s="194" t="s">
        <v>81</v>
      </c>
      <c r="AY88" s="193" t="s">
        <v>112</v>
      </c>
      <c r="BK88" s="195">
        <f>SUM(BK89:BK92)</f>
        <v>0</v>
      </c>
    </row>
    <row r="89" s="2" customFormat="1" ht="16.5" customHeight="1">
      <c r="A89" s="36"/>
      <c r="B89" s="37"/>
      <c r="C89" s="198" t="s">
        <v>81</v>
      </c>
      <c r="D89" s="198" t="s">
        <v>115</v>
      </c>
      <c r="E89" s="199" t="s">
        <v>116</v>
      </c>
      <c r="F89" s="200" t="s">
        <v>117</v>
      </c>
      <c r="G89" s="201" t="s">
        <v>118</v>
      </c>
      <c r="H89" s="202">
        <v>1</v>
      </c>
      <c r="I89" s="203"/>
      <c r="J89" s="204">
        <f>ROUND(I89*H89,2)</f>
        <v>0</v>
      </c>
      <c r="K89" s="200" t="s">
        <v>119</v>
      </c>
      <c r="L89" s="42"/>
      <c r="M89" s="205" t="s">
        <v>19</v>
      </c>
      <c r="N89" s="206" t="s">
        <v>45</v>
      </c>
      <c r="O89" s="82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9" t="s">
        <v>120</v>
      </c>
      <c r="AT89" s="209" t="s">
        <v>115</v>
      </c>
      <c r="AU89" s="209" t="s">
        <v>78</v>
      </c>
      <c r="AY89" s="15" t="s">
        <v>112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5" t="s">
        <v>78</v>
      </c>
      <c r="BK89" s="210">
        <f>ROUND(I89*H89,2)</f>
        <v>0</v>
      </c>
      <c r="BL89" s="15" t="s">
        <v>120</v>
      </c>
      <c r="BM89" s="209" t="s">
        <v>121</v>
      </c>
    </row>
    <row r="90" s="2" customFormat="1">
      <c r="A90" s="36"/>
      <c r="B90" s="37"/>
      <c r="C90" s="38"/>
      <c r="D90" s="211" t="s">
        <v>122</v>
      </c>
      <c r="E90" s="38"/>
      <c r="F90" s="212" t="s">
        <v>123</v>
      </c>
      <c r="G90" s="38"/>
      <c r="H90" s="38"/>
      <c r="I90" s="213"/>
      <c r="J90" s="38"/>
      <c r="K90" s="38"/>
      <c r="L90" s="42"/>
      <c r="M90" s="214"/>
      <c r="N90" s="215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122</v>
      </c>
      <c r="AU90" s="15" t="s">
        <v>78</v>
      </c>
    </row>
    <row r="91" s="2" customFormat="1" ht="16.5" customHeight="1">
      <c r="A91" s="36"/>
      <c r="B91" s="37"/>
      <c r="C91" s="198" t="s">
        <v>78</v>
      </c>
      <c r="D91" s="198" t="s">
        <v>115</v>
      </c>
      <c r="E91" s="199" t="s">
        <v>124</v>
      </c>
      <c r="F91" s="200" t="s">
        <v>125</v>
      </c>
      <c r="G91" s="201" t="s">
        <v>118</v>
      </c>
      <c r="H91" s="202">
        <v>1</v>
      </c>
      <c r="I91" s="203"/>
      <c r="J91" s="204">
        <f>ROUND(I91*H91,2)</f>
        <v>0</v>
      </c>
      <c r="K91" s="200" t="s">
        <v>119</v>
      </c>
      <c r="L91" s="42"/>
      <c r="M91" s="205" t="s">
        <v>19</v>
      </c>
      <c r="N91" s="206" t="s">
        <v>45</v>
      </c>
      <c r="O91" s="82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9" t="s">
        <v>120</v>
      </c>
      <c r="AT91" s="209" t="s">
        <v>115</v>
      </c>
      <c r="AU91" s="209" t="s">
        <v>78</v>
      </c>
      <c r="AY91" s="15" t="s">
        <v>112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5" t="s">
        <v>78</v>
      </c>
      <c r="BK91" s="210">
        <f>ROUND(I91*H91,2)</f>
        <v>0</v>
      </c>
      <c r="BL91" s="15" t="s">
        <v>120</v>
      </c>
      <c r="BM91" s="209" t="s">
        <v>126</v>
      </c>
    </row>
    <row r="92" s="2" customFormat="1" ht="16.5" customHeight="1">
      <c r="A92" s="36"/>
      <c r="B92" s="37"/>
      <c r="C92" s="198" t="s">
        <v>127</v>
      </c>
      <c r="D92" s="198" t="s">
        <v>115</v>
      </c>
      <c r="E92" s="199" t="s">
        <v>128</v>
      </c>
      <c r="F92" s="200" t="s">
        <v>129</v>
      </c>
      <c r="G92" s="201" t="s">
        <v>118</v>
      </c>
      <c r="H92" s="202">
        <v>1</v>
      </c>
      <c r="I92" s="203"/>
      <c r="J92" s="204">
        <f>ROUND(I92*H92,2)</f>
        <v>0</v>
      </c>
      <c r="K92" s="200" t="s">
        <v>119</v>
      </c>
      <c r="L92" s="42"/>
      <c r="M92" s="205" t="s">
        <v>19</v>
      </c>
      <c r="N92" s="206" t="s">
        <v>45</v>
      </c>
      <c r="O92" s="82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9" t="s">
        <v>120</v>
      </c>
      <c r="AT92" s="209" t="s">
        <v>115</v>
      </c>
      <c r="AU92" s="209" t="s">
        <v>78</v>
      </c>
      <c r="AY92" s="15" t="s">
        <v>112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5" t="s">
        <v>78</v>
      </c>
      <c r="BK92" s="210">
        <f>ROUND(I92*H92,2)</f>
        <v>0</v>
      </c>
      <c r="BL92" s="15" t="s">
        <v>120</v>
      </c>
      <c r="BM92" s="209" t="s">
        <v>130</v>
      </c>
    </row>
    <row r="93" s="12" customFormat="1" ht="22.8" customHeight="1">
      <c r="A93" s="12"/>
      <c r="B93" s="182"/>
      <c r="C93" s="183"/>
      <c r="D93" s="184" t="s">
        <v>72</v>
      </c>
      <c r="E93" s="196" t="s">
        <v>131</v>
      </c>
      <c r="F93" s="196" t="s">
        <v>132</v>
      </c>
      <c r="G93" s="183"/>
      <c r="H93" s="183"/>
      <c r="I93" s="186"/>
      <c r="J93" s="197">
        <f>BK93</f>
        <v>0</v>
      </c>
      <c r="K93" s="183"/>
      <c r="L93" s="188"/>
      <c r="M93" s="189"/>
      <c r="N93" s="190"/>
      <c r="O93" s="190"/>
      <c r="P93" s="191">
        <f>SUM(P94:P103)</f>
        <v>0</v>
      </c>
      <c r="Q93" s="190"/>
      <c r="R93" s="191">
        <f>SUM(R94:R103)</f>
        <v>0</v>
      </c>
      <c r="S93" s="190"/>
      <c r="T93" s="192">
        <f>SUM(T94:T103)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3" t="s">
        <v>78</v>
      </c>
      <c r="AT93" s="194" t="s">
        <v>72</v>
      </c>
      <c r="AU93" s="194" t="s">
        <v>81</v>
      </c>
      <c r="AY93" s="193" t="s">
        <v>112</v>
      </c>
      <c r="BK93" s="195">
        <f>SUM(BK94:BK103)</f>
        <v>0</v>
      </c>
    </row>
    <row r="94" s="2" customFormat="1" ht="16.5" customHeight="1">
      <c r="A94" s="36"/>
      <c r="B94" s="37"/>
      <c r="C94" s="198" t="s">
        <v>133</v>
      </c>
      <c r="D94" s="198" t="s">
        <v>115</v>
      </c>
      <c r="E94" s="199" t="s">
        <v>134</v>
      </c>
      <c r="F94" s="200" t="s">
        <v>135</v>
      </c>
      <c r="G94" s="201" t="s">
        <v>118</v>
      </c>
      <c r="H94" s="202">
        <v>1</v>
      </c>
      <c r="I94" s="203"/>
      <c r="J94" s="204">
        <f>ROUND(I94*H94,2)</f>
        <v>0</v>
      </c>
      <c r="K94" s="200" t="s">
        <v>119</v>
      </c>
      <c r="L94" s="42"/>
      <c r="M94" s="205" t="s">
        <v>19</v>
      </c>
      <c r="N94" s="206" t="s">
        <v>45</v>
      </c>
      <c r="O94" s="82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9" t="s">
        <v>120</v>
      </c>
      <c r="AT94" s="209" t="s">
        <v>115</v>
      </c>
      <c r="AU94" s="209" t="s">
        <v>78</v>
      </c>
      <c r="AY94" s="15" t="s">
        <v>112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5" t="s">
        <v>78</v>
      </c>
      <c r="BK94" s="210">
        <f>ROUND(I94*H94,2)</f>
        <v>0</v>
      </c>
      <c r="BL94" s="15" t="s">
        <v>120</v>
      </c>
      <c r="BM94" s="209" t="s">
        <v>136</v>
      </c>
    </row>
    <row r="95" s="2" customFormat="1" ht="16.5" customHeight="1">
      <c r="A95" s="36"/>
      <c r="B95" s="37"/>
      <c r="C95" s="198" t="s">
        <v>137</v>
      </c>
      <c r="D95" s="198" t="s">
        <v>115</v>
      </c>
      <c r="E95" s="199" t="s">
        <v>138</v>
      </c>
      <c r="F95" s="200" t="s">
        <v>139</v>
      </c>
      <c r="G95" s="201" t="s">
        <v>118</v>
      </c>
      <c r="H95" s="202">
        <v>1</v>
      </c>
      <c r="I95" s="203"/>
      <c r="J95" s="204">
        <f>ROUND(I95*H95,2)</f>
        <v>0</v>
      </c>
      <c r="K95" s="200" t="s">
        <v>119</v>
      </c>
      <c r="L95" s="42"/>
      <c r="M95" s="205" t="s">
        <v>19</v>
      </c>
      <c r="N95" s="206" t="s">
        <v>45</v>
      </c>
      <c r="O95" s="82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9" t="s">
        <v>120</v>
      </c>
      <c r="AT95" s="209" t="s">
        <v>115</v>
      </c>
      <c r="AU95" s="209" t="s">
        <v>78</v>
      </c>
      <c r="AY95" s="15" t="s">
        <v>112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5" t="s">
        <v>78</v>
      </c>
      <c r="BK95" s="210">
        <f>ROUND(I95*H95,2)</f>
        <v>0</v>
      </c>
      <c r="BL95" s="15" t="s">
        <v>120</v>
      </c>
      <c r="BM95" s="209" t="s">
        <v>140</v>
      </c>
    </row>
    <row r="96" s="2" customFormat="1" ht="16.5" customHeight="1">
      <c r="A96" s="36"/>
      <c r="B96" s="37"/>
      <c r="C96" s="198" t="s">
        <v>141</v>
      </c>
      <c r="D96" s="198" t="s">
        <v>115</v>
      </c>
      <c r="E96" s="199" t="s">
        <v>142</v>
      </c>
      <c r="F96" s="200" t="s">
        <v>143</v>
      </c>
      <c r="G96" s="201" t="s">
        <v>118</v>
      </c>
      <c r="H96" s="202">
        <v>1</v>
      </c>
      <c r="I96" s="203"/>
      <c r="J96" s="204">
        <f>ROUND(I96*H96,2)</f>
        <v>0</v>
      </c>
      <c r="K96" s="200" t="s">
        <v>119</v>
      </c>
      <c r="L96" s="42"/>
      <c r="M96" s="205" t="s">
        <v>19</v>
      </c>
      <c r="N96" s="206" t="s">
        <v>45</v>
      </c>
      <c r="O96" s="82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9" t="s">
        <v>120</v>
      </c>
      <c r="AT96" s="209" t="s">
        <v>115</v>
      </c>
      <c r="AU96" s="209" t="s">
        <v>78</v>
      </c>
      <c r="AY96" s="15" t="s">
        <v>112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5" t="s">
        <v>78</v>
      </c>
      <c r="BK96" s="210">
        <f>ROUND(I96*H96,2)</f>
        <v>0</v>
      </c>
      <c r="BL96" s="15" t="s">
        <v>120</v>
      </c>
      <c r="BM96" s="209" t="s">
        <v>144</v>
      </c>
    </row>
    <row r="97" s="2" customFormat="1">
      <c r="A97" s="36"/>
      <c r="B97" s="37"/>
      <c r="C97" s="38"/>
      <c r="D97" s="211" t="s">
        <v>122</v>
      </c>
      <c r="E97" s="38"/>
      <c r="F97" s="212" t="s">
        <v>145</v>
      </c>
      <c r="G97" s="38"/>
      <c r="H97" s="38"/>
      <c r="I97" s="213"/>
      <c r="J97" s="38"/>
      <c r="K97" s="38"/>
      <c r="L97" s="42"/>
      <c r="M97" s="214"/>
      <c r="N97" s="215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122</v>
      </c>
      <c r="AU97" s="15" t="s">
        <v>78</v>
      </c>
    </row>
    <row r="98" s="2" customFormat="1" ht="16.5" customHeight="1">
      <c r="A98" s="36"/>
      <c r="B98" s="37"/>
      <c r="C98" s="198" t="s">
        <v>146</v>
      </c>
      <c r="D98" s="198" t="s">
        <v>115</v>
      </c>
      <c r="E98" s="199" t="s">
        <v>147</v>
      </c>
      <c r="F98" s="200" t="s">
        <v>148</v>
      </c>
      <c r="G98" s="201" t="s">
        <v>118</v>
      </c>
      <c r="H98" s="202">
        <v>1</v>
      </c>
      <c r="I98" s="203"/>
      <c r="J98" s="204">
        <f>ROUND(I98*H98,2)</f>
        <v>0</v>
      </c>
      <c r="K98" s="200" t="s">
        <v>119</v>
      </c>
      <c r="L98" s="42"/>
      <c r="M98" s="205" t="s">
        <v>19</v>
      </c>
      <c r="N98" s="206" t="s">
        <v>45</v>
      </c>
      <c r="O98" s="82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9" t="s">
        <v>120</v>
      </c>
      <c r="AT98" s="209" t="s">
        <v>115</v>
      </c>
      <c r="AU98" s="209" t="s">
        <v>78</v>
      </c>
      <c r="AY98" s="15" t="s">
        <v>112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5" t="s">
        <v>78</v>
      </c>
      <c r="BK98" s="210">
        <f>ROUND(I98*H98,2)</f>
        <v>0</v>
      </c>
      <c r="BL98" s="15" t="s">
        <v>120</v>
      </c>
      <c r="BM98" s="209" t="s">
        <v>149</v>
      </c>
    </row>
    <row r="99" s="2" customFormat="1">
      <c r="A99" s="36"/>
      <c r="B99" s="37"/>
      <c r="C99" s="38"/>
      <c r="D99" s="211" t="s">
        <v>122</v>
      </c>
      <c r="E99" s="38"/>
      <c r="F99" s="212" t="s">
        <v>150</v>
      </c>
      <c r="G99" s="38"/>
      <c r="H99" s="38"/>
      <c r="I99" s="213"/>
      <c r="J99" s="38"/>
      <c r="K99" s="38"/>
      <c r="L99" s="42"/>
      <c r="M99" s="214"/>
      <c r="N99" s="215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122</v>
      </c>
      <c r="AU99" s="15" t="s">
        <v>78</v>
      </c>
    </row>
    <row r="100" s="2" customFormat="1" ht="16.5" customHeight="1">
      <c r="A100" s="36"/>
      <c r="B100" s="37"/>
      <c r="C100" s="198" t="s">
        <v>151</v>
      </c>
      <c r="D100" s="198" t="s">
        <v>115</v>
      </c>
      <c r="E100" s="199" t="s">
        <v>152</v>
      </c>
      <c r="F100" s="200" t="s">
        <v>153</v>
      </c>
      <c r="G100" s="201" t="s">
        <v>118</v>
      </c>
      <c r="H100" s="202">
        <v>1</v>
      </c>
      <c r="I100" s="203"/>
      <c r="J100" s="204">
        <f>ROUND(I100*H100,2)</f>
        <v>0</v>
      </c>
      <c r="K100" s="200" t="s">
        <v>119</v>
      </c>
      <c r="L100" s="42"/>
      <c r="M100" s="205" t="s">
        <v>19</v>
      </c>
      <c r="N100" s="206" t="s">
        <v>45</v>
      </c>
      <c r="O100" s="82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9" t="s">
        <v>120</v>
      </c>
      <c r="AT100" s="209" t="s">
        <v>115</v>
      </c>
      <c r="AU100" s="209" t="s">
        <v>78</v>
      </c>
      <c r="AY100" s="15" t="s">
        <v>112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5" t="s">
        <v>78</v>
      </c>
      <c r="BK100" s="210">
        <f>ROUND(I100*H100,2)</f>
        <v>0</v>
      </c>
      <c r="BL100" s="15" t="s">
        <v>120</v>
      </c>
      <c r="BM100" s="209" t="s">
        <v>154</v>
      </c>
    </row>
    <row r="101" s="2" customFormat="1" ht="16.5" customHeight="1">
      <c r="A101" s="36"/>
      <c r="B101" s="37"/>
      <c r="C101" s="198" t="s">
        <v>155</v>
      </c>
      <c r="D101" s="198" t="s">
        <v>115</v>
      </c>
      <c r="E101" s="199" t="s">
        <v>156</v>
      </c>
      <c r="F101" s="200" t="s">
        <v>157</v>
      </c>
      <c r="G101" s="201" t="s">
        <v>118</v>
      </c>
      <c r="H101" s="202">
        <v>1</v>
      </c>
      <c r="I101" s="203"/>
      <c r="J101" s="204">
        <f>ROUND(I101*H101,2)</f>
        <v>0</v>
      </c>
      <c r="K101" s="200" t="s">
        <v>119</v>
      </c>
      <c r="L101" s="42"/>
      <c r="M101" s="205" t="s">
        <v>19</v>
      </c>
      <c r="N101" s="206" t="s">
        <v>45</v>
      </c>
      <c r="O101" s="82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9" t="s">
        <v>120</v>
      </c>
      <c r="AT101" s="209" t="s">
        <v>115</v>
      </c>
      <c r="AU101" s="209" t="s">
        <v>78</v>
      </c>
      <c r="AY101" s="15" t="s">
        <v>112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5" t="s">
        <v>78</v>
      </c>
      <c r="BK101" s="210">
        <f>ROUND(I101*H101,2)</f>
        <v>0</v>
      </c>
      <c r="BL101" s="15" t="s">
        <v>120</v>
      </c>
      <c r="BM101" s="209" t="s">
        <v>158</v>
      </c>
    </row>
    <row r="102" s="2" customFormat="1" ht="16.5" customHeight="1">
      <c r="A102" s="36"/>
      <c r="B102" s="37"/>
      <c r="C102" s="198" t="s">
        <v>159</v>
      </c>
      <c r="D102" s="198" t="s">
        <v>115</v>
      </c>
      <c r="E102" s="199" t="s">
        <v>160</v>
      </c>
      <c r="F102" s="200" t="s">
        <v>161</v>
      </c>
      <c r="G102" s="201" t="s">
        <v>118</v>
      </c>
      <c r="H102" s="202">
        <v>1</v>
      </c>
      <c r="I102" s="203"/>
      <c r="J102" s="204">
        <f>ROUND(I102*H102,2)</f>
        <v>0</v>
      </c>
      <c r="K102" s="200" t="s">
        <v>119</v>
      </c>
      <c r="L102" s="42"/>
      <c r="M102" s="205" t="s">
        <v>19</v>
      </c>
      <c r="N102" s="206" t="s">
        <v>45</v>
      </c>
      <c r="O102" s="82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9" t="s">
        <v>120</v>
      </c>
      <c r="AT102" s="209" t="s">
        <v>115</v>
      </c>
      <c r="AU102" s="209" t="s">
        <v>78</v>
      </c>
      <c r="AY102" s="15" t="s">
        <v>112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5" t="s">
        <v>78</v>
      </c>
      <c r="BK102" s="210">
        <f>ROUND(I102*H102,2)</f>
        <v>0</v>
      </c>
      <c r="BL102" s="15" t="s">
        <v>120</v>
      </c>
      <c r="BM102" s="209" t="s">
        <v>162</v>
      </c>
    </row>
    <row r="103" s="2" customFormat="1" ht="16.5" customHeight="1">
      <c r="A103" s="36"/>
      <c r="B103" s="37"/>
      <c r="C103" s="198" t="s">
        <v>163</v>
      </c>
      <c r="D103" s="198" t="s">
        <v>115</v>
      </c>
      <c r="E103" s="199" t="s">
        <v>164</v>
      </c>
      <c r="F103" s="200" t="s">
        <v>165</v>
      </c>
      <c r="G103" s="201" t="s">
        <v>118</v>
      </c>
      <c r="H103" s="202">
        <v>1</v>
      </c>
      <c r="I103" s="203"/>
      <c r="J103" s="204">
        <f>ROUND(I103*H103,2)</f>
        <v>0</v>
      </c>
      <c r="K103" s="200" t="s">
        <v>119</v>
      </c>
      <c r="L103" s="42"/>
      <c r="M103" s="205" t="s">
        <v>19</v>
      </c>
      <c r="N103" s="206" t="s">
        <v>45</v>
      </c>
      <c r="O103" s="82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9" t="s">
        <v>120</v>
      </c>
      <c r="AT103" s="209" t="s">
        <v>115</v>
      </c>
      <c r="AU103" s="209" t="s">
        <v>78</v>
      </c>
      <c r="AY103" s="15" t="s">
        <v>112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5" t="s">
        <v>78</v>
      </c>
      <c r="BK103" s="210">
        <f>ROUND(I103*H103,2)</f>
        <v>0</v>
      </c>
      <c r="BL103" s="15" t="s">
        <v>120</v>
      </c>
      <c r="BM103" s="209" t="s">
        <v>166</v>
      </c>
    </row>
    <row r="104" s="12" customFormat="1" ht="22.8" customHeight="1">
      <c r="A104" s="12"/>
      <c r="B104" s="182"/>
      <c r="C104" s="183"/>
      <c r="D104" s="184" t="s">
        <v>72</v>
      </c>
      <c r="E104" s="196" t="s">
        <v>167</v>
      </c>
      <c r="F104" s="196" t="s">
        <v>168</v>
      </c>
      <c r="G104" s="183"/>
      <c r="H104" s="183"/>
      <c r="I104" s="186"/>
      <c r="J104" s="197">
        <f>BK104</f>
        <v>0</v>
      </c>
      <c r="K104" s="183"/>
      <c r="L104" s="188"/>
      <c r="M104" s="189"/>
      <c r="N104" s="190"/>
      <c r="O104" s="190"/>
      <c r="P104" s="191">
        <f>SUM(P105:P107)</f>
        <v>0</v>
      </c>
      <c r="Q104" s="190"/>
      <c r="R104" s="191">
        <f>SUM(R105:R107)</f>
        <v>0</v>
      </c>
      <c r="S104" s="190"/>
      <c r="T104" s="192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3" t="s">
        <v>78</v>
      </c>
      <c r="AT104" s="194" t="s">
        <v>72</v>
      </c>
      <c r="AU104" s="194" t="s">
        <v>81</v>
      </c>
      <c r="AY104" s="193" t="s">
        <v>112</v>
      </c>
      <c r="BK104" s="195">
        <f>SUM(BK105:BK107)</f>
        <v>0</v>
      </c>
    </row>
    <row r="105" s="2" customFormat="1" ht="16.5" customHeight="1">
      <c r="A105" s="36"/>
      <c r="B105" s="37"/>
      <c r="C105" s="198" t="s">
        <v>169</v>
      </c>
      <c r="D105" s="198" t="s">
        <v>115</v>
      </c>
      <c r="E105" s="199" t="s">
        <v>170</v>
      </c>
      <c r="F105" s="200" t="s">
        <v>171</v>
      </c>
      <c r="G105" s="201" t="s">
        <v>118</v>
      </c>
      <c r="H105" s="202">
        <v>1</v>
      </c>
      <c r="I105" s="203"/>
      <c r="J105" s="204">
        <f>ROUND(I105*H105,2)</f>
        <v>0</v>
      </c>
      <c r="K105" s="200" t="s">
        <v>119</v>
      </c>
      <c r="L105" s="42"/>
      <c r="M105" s="205" t="s">
        <v>19</v>
      </c>
      <c r="N105" s="206" t="s">
        <v>45</v>
      </c>
      <c r="O105" s="82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9" t="s">
        <v>120</v>
      </c>
      <c r="AT105" s="209" t="s">
        <v>115</v>
      </c>
      <c r="AU105" s="209" t="s">
        <v>78</v>
      </c>
      <c r="AY105" s="15" t="s">
        <v>112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5" t="s">
        <v>78</v>
      </c>
      <c r="BK105" s="210">
        <f>ROUND(I105*H105,2)</f>
        <v>0</v>
      </c>
      <c r="BL105" s="15" t="s">
        <v>120</v>
      </c>
      <c r="BM105" s="209" t="s">
        <v>172</v>
      </c>
    </row>
    <row r="106" s="2" customFormat="1" ht="16.5" customHeight="1">
      <c r="A106" s="36"/>
      <c r="B106" s="37"/>
      <c r="C106" s="198" t="s">
        <v>173</v>
      </c>
      <c r="D106" s="198" t="s">
        <v>115</v>
      </c>
      <c r="E106" s="199" t="s">
        <v>174</v>
      </c>
      <c r="F106" s="200" t="s">
        <v>175</v>
      </c>
      <c r="G106" s="201" t="s">
        <v>118</v>
      </c>
      <c r="H106" s="202">
        <v>1</v>
      </c>
      <c r="I106" s="203"/>
      <c r="J106" s="204">
        <f>ROUND(I106*H106,2)</f>
        <v>0</v>
      </c>
      <c r="K106" s="200" t="s">
        <v>119</v>
      </c>
      <c r="L106" s="42"/>
      <c r="M106" s="205" t="s">
        <v>19</v>
      </c>
      <c r="N106" s="206" t="s">
        <v>45</v>
      </c>
      <c r="O106" s="82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9" t="s">
        <v>120</v>
      </c>
      <c r="AT106" s="209" t="s">
        <v>115</v>
      </c>
      <c r="AU106" s="209" t="s">
        <v>78</v>
      </c>
      <c r="AY106" s="15" t="s">
        <v>112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5" t="s">
        <v>78</v>
      </c>
      <c r="BK106" s="210">
        <f>ROUND(I106*H106,2)</f>
        <v>0</v>
      </c>
      <c r="BL106" s="15" t="s">
        <v>120</v>
      </c>
      <c r="BM106" s="209" t="s">
        <v>176</v>
      </c>
    </row>
    <row r="107" s="2" customFormat="1" ht="16.5" customHeight="1">
      <c r="A107" s="36"/>
      <c r="B107" s="37"/>
      <c r="C107" s="198" t="s">
        <v>177</v>
      </c>
      <c r="D107" s="198" t="s">
        <v>115</v>
      </c>
      <c r="E107" s="199" t="s">
        <v>178</v>
      </c>
      <c r="F107" s="200" t="s">
        <v>179</v>
      </c>
      <c r="G107" s="201" t="s">
        <v>118</v>
      </c>
      <c r="H107" s="202">
        <v>1</v>
      </c>
      <c r="I107" s="203"/>
      <c r="J107" s="204">
        <f>ROUND(I107*H107,2)</f>
        <v>0</v>
      </c>
      <c r="K107" s="200" t="s">
        <v>119</v>
      </c>
      <c r="L107" s="42"/>
      <c r="M107" s="205" t="s">
        <v>19</v>
      </c>
      <c r="N107" s="206" t="s">
        <v>45</v>
      </c>
      <c r="O107" s="82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9" t="s">
        <v>120</v>
      </c>
      <c r="AT107" s="209" t="s">
        <v>115</v>
      </c>
      <c r="AU107" s="209" t="s">
        <v>78</v>
      </c>
      <c r="AY107" s="15" t="s">
        <v>112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5" t="s">
        <v>78</v>
      </c>
      <c r="BK107" s="210">
        <f>ROUND(I107*H107,2)</f>
        <v>0</v>
      </c>
      <c r="BL107" s="15" t="s">
        <v>120</v>
      </c>
      <c r="BM107" s="209" t="s">
        <v>180</v>
      </c>
    </row>
    <row r="108" s="12" customFormat="1" ht="22.8" customHeight="1">
      <c r="A108" s="12"/>
      <c r="B108" s="182"/>
      <c r="C108" s="183"/>
      <c r="D108" s="184" t="s">
        <v>72</v>
      </c>
      <c r="E108" s="196" t="s">
        <v>181</v>
      </c>
      <c r="F108" s="196" t="s">
        <v>182</v>
      </c>
      <c r="G108" s="183"/>
      <c r="H108" s="183"/>
      <c r="I108" s="186"/>
      <c r="J108" s="197">
        <f>BK108</f>
        <v>0</v>
      </c>
      <c r="K108" s="183"/>
      <c r="L108" s="188"/>
      <c r="M108" s="189"/>
      <c r="N108" s="190"/>
      <c r="O108" s="190"/>
      <c r="P108" s="191">
        <f>P109</f>
        <v>0</v>
      </c>
      <c r="Q108" s="190"/>
      <c r="R108" s="191">
        <f>R109</f>
        <v>0</v>
      </c>
      <c r="S108" s="190"/>
      <c r="T108" s="19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3" t="s">
        <v>78</v>
      </c>
      <c r="AT108" s="194" t="s">
        <v>72</v>
      </c>
      <c r="AU108" s="194" t="s">
        <v>81</v>
      </c>
      <c r="AY108" s="193" t="s">
        <v>112</v>
      </c>
      <c r="BK108" s="195">
        <f>BK109</f>
        <v>0</v>
      </c>
    </row>
    <row r="109" s="2" customFormat="1" ht="16.5" customHeight="1">
      <c r="A109" s="36"/>
      <c r="B109" s="37"/>
      <c r="C109" s="198" t="s">
        <v>8</v>
      </c>
      <c r="D109" s="198" t="s">
        <v>115</v>
      </c>
      <c r="E109" s="199" t="s">
        <v>183</v>
      </c>
      <c r="F109" s="200" t="s">
        <v>182</v>
      </c>
      <c r="G109" s="201" t="s">
        <v>118</v>
      </c>
      <c r="H109" s="202">
        <v>1</v>
      </c>
      <c r="I109" s="203"/>
      <c r="J109" s="204">
        <f>ROUND(I109*H109,2)</f>
        <v>0</v>
      </c>
      <c r="K109" s="200" t="s">
        <v>119</v>
      </c>
      <c r="L109" s="42"/>
      <c r="M109" s="205" t="s">
        <v>19</v>
      </c>
      <c r="N109" s="206" t="s">
        <v>45</v>
      </c>
      <c r="O109" s="82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9" t="s">
        <v>120</v>
      </c>
      <c r="AT109" s="209" t="s">
        <v>115</v>
      </c>
      <c r="AU109" s="209" t="s">
        <v>78</v>
      </c>
      <c r="AY109" s="15" t="s">
        <v>112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5" t="s">
        <v>78</v>
      </c>
      <c r="BK109" s="210">
        <f>ROUND(I109*H109,2)</f>
        <v>0</v>
      </c>
      <c r="BL109" s="15" t="s">
        <v>120</v>
      </c>
      <c r="BM109" s="209" t="s">
        <v>184</v>
      </c>
    </row>
    <row r="110" s="12" customFormat="1" ht="25.92" customHeight="1">
      <c r="A110" s="12"/>
      <c r="B110" s="182"/>
      <c r="C110" s="183"/>
      <c r="D110" s="184" t="s">
        <v>72</v>
      </c>
      <c r="E110" s="185" t="s">
        <v>185</v>
      </c>
      <c r="F110" s="185" t="s">
        <v>186</v>
      </c>
      <c r="G110" s="183"/>
      <c r="H110" s="183"/>
      <c r="I110" s="186"/>
      <c r="J110" s="187">
        <f>BK110</f>
        <v>0</v>
      </c>
      <c r="K110" s="183"/>
      <c r="L110" s="188"/>
      <c r="M110" s="189"/>
      <c r="N110" s="190"/>
      <c r="O110" s="190"/>
      <c r="P110" s="191">
        <f>P111</f>
        <v>0</v>
      </c>
      <c r="Q110" s="190"/>
      <c r="R110" s="191">
        <f>R111</f>
        <v>0</v>
      </c>
      <c r="S110" s="190"/>
      <c r="T110" s="192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3" t="s">
        <v>137</v>
      </c>
      <c r="AT110" s="194" t="s">
        <v>72</v>
      </c>
      <c r="AU110" s="194" t="s">
        <v>73</v>
      </c>
      <c r="AY110" s="193" t="s">
        <v>112</v>
      </c>
      <c r="BK110" s="195">
        <f>BK111</f>
        <v>0</v>
      </c>
    </row>
    <row r="111" s="12" customFormat="1" ht="22.8" customHeight="1">
      <c r="A111" s="12"/>
      <c r="B111" s="182"/>
      <c r="C111" s="183"/>
      <c r="D111" s="184" t="s">
        <v>72</v>
      </c>
      <c r="E111" s="196" t="s">
        <v>187</v>
      </c>
      <c r="F111" s="196" t="s">
        <v>188</v>
      </c>
      <c r="G111" s="183"/>
      <c r="H111" s="183"/>
      <c r="I111" s="186"/>
      <c r="J111" s="197">
        <f>BK111</f>
        <v>0</v>
      </c>
      <c r="K111" s="183"/>
      <c r="L111" s="188"/>
      <c r="M111" s="189"/>
      <c r="N111" s="190"/>
      <c r="O111" s="190"/>
      <c r="P111" s="191">
        <f>SUM(P112:P117)</f>
        <v>0</v>
      </c>
      <c r="Q111" s="190"/>
      <c r="R111" s="191">
        <f>SUM(R112:R117)</f>
        <v>0</v>
      </c>
      <c r="S111" s="190"/>
      <c r="T111" s="192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3" t="s">
        <v>137</v>
      </c>
      <c r="AT111" s="194" t="s">
        <v>72</v>
      </c>
      <c r="AU111" s="194" t="s">
        <v>81</v>
      </c>
      <c r="AY111" s="193" t="s">
        <v>112</v>
      </c>
      <c r="BK111" s="195">
        <f>SUM(BK112:BK117)</f>
        <v>0</v>
      </c>
    </row>
    <row r="112" s="2" customFormat="1" ht="16.5" customHeight="1">
      <c r="A112" s="36"/>
      <c r="B112" s="37"/>
      <c r="C112" s="198" t="s">
        <v>120</v>
      </c>
      <c r="D112" s="198" t="s">
        <v>115</v>
      </c>
      <c r="E112" s="199" t="s">
        <v>189</v>
      </c>
      <c r="F112" s="200" t="s">
        <v>190</v>
      </c>
      <c r="G112" s="201" t="s">
        <v>118</v>
      </c>
      <c r="H112" s="202">
        <v>1</v>
      </c>
      <c r="I112" s="203"/>
      <c r="J112" s="204">
        <f>ROUND(I112*H112,2)</f>
        <v>0</v>
      </c>
      <c r="K112" s="200" t="s">
        <v>191</v>
      </c>
      <c r="L112" s="42"/>
      <c r="M112" s="205" t="s">
        <v>19</v>
      </c>
      <c r="N112" s="206" t="s">
        <v>45</v>
      </c>
      <c r="O112" s="82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9" t="s">
        <v>192</v>
      </c>
      <c r="AT112" s="209" t="s">
        <v>115</v>
      </c>
      <c r="AU112" s="209" t="s">
        <v>78</v>
      </c>
      <c r="AY112" s="15" t="s">
        <v>112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5" t="s">
        <v>78</v>
      </c>
      <c r="BK112" s="210">
        <f>ROUND(I112*H112,2)</f>
        <v>0</v>
      </c>
      <c r="BL112" s="15" t="s">
        <v>192</v>
      </c>
      <c r="BM112" s="209" t="s">
        <v>193</v>
      </c>
    </row>
    <row r="113" s="2" customFormat="1" ht="16.5" customHeight="1">
      <c r="A113" s="36"/>
      <c r="B113" s="37"/>
      <c r="C113" s="198" t="s">
        <v>194</v>
      </c>
      <c r="D113" s="198" t="s">
        <v>115</v>
      </c>
      <c r="E113" s="199" t="s">
        <v>195</v>
      </c>
      <c r="F113" s="200" t="s">
        <v>196</v>
      </c>
      <c r="G113" s="201" t="s">
        <v>118</v>
      </c>
      <c r="H113" s="202">
        <v>1</v>
      </c>
      <c r="I113" s="203"/>
      <c r="J113" s="204">
        <f>ROUND(I113*H113,2)</f>
        <v>0</v>
      </c>
      <c r="K113" s="200" t="s">
        <v>191</v>
      </c>
      <c r="L113" s="42"/>
      <c r="M113" s="205" t="s">
        <v>19</v>
      </c>
      <c r="N113" s="206" t="s">
        <v>45</v>
      </c>
      <c r="O113" s="82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9" t="s">
        <v>192</v>
      </c>
      <c r="AT113" s="209" t="s">
        <v>115</v>
      </c>
      <c r="AU113" s="209" t="s">
        <v>78</v>
      </c>
      <c r="AY113" s="15" t="s">
        <v>112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5" t="s">
        <v>78</v>
      </c>
      <c r="BK113" s="210">
        <f>ROUND(I113*H113,2)</f>
        <v>0</v>
      </c>
      <c r="BL113" s="15" t="s">
        <v>192</v>
      </c>
      <c r="BM113" s="209" t="s">
        <v>197</v>
      </c>
    </row>
    <row r="114" s="2" customFormat="1" ht="16.5" customHeight="1">
      <c r="A114" s="36"/>
      <c r="B114" s="37"/>
      <c r="C114" s="198" t="s">
        <v>198</v>
      </c>
      <c r="D114" s="198" t="s">
        <v>115</v>
      </c>
      <c r="E114" s="199" t="s">
        <v>199</v>
      </c>
      <c r="F114" s="200" t="s">
        <v>200</v>
      </c>
      <c r="G114" s="201" t="s">
        <v>118</v>
      </c>
      <c r="H114" s="202">
        <v>1</v>
      </c>
      <c r="I114" s="203"/>
      <c r="J114" s="204">
        <f>ROUND(I114*H114,2)</f>
        <v>0</v>
      </c>
      <c r="K114" s="200" t="s">
        <v>191</v>
      </c>
      <c r="L114" s="42"/>
      <c r="M114" s="205" t="s">
        <v>19</v>
      </c>
      <c r="N114" s="206" t="s">
        <v>45</v>
      </c>
      <c r="O114" s="82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9" t="s">
        <v>192</v>
      </c>
      <c r="AT114" s="209" t="s">
        <v>115</v>
      </c>
      <c r="AU114" s="209" t="s">
        <v>78</v>
      </c>
      <c r="AY114" s="15" t="s">
        <v>112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5" t="s">
        <v>78</v>
      </c>
      <c r="BK114" s="210">
        <f>ROUND(I114*H114,2)</f>
        <v>0</v>
      </c>
      <c r="BL114" s="15" t="s">
        <v>192</v>
      </c>
      <c r="BM114" s="209" t="s">
        <v>201</v>
      </c>
    </row>
    <row r="115" s="2" customFormat="1" ht="16.5" customHeight="1">
      <c r="A115" s="36"/>
      <c r="B115" s="37"/>
      <c r="C115" s="198" t="s">
        <v>202</v>
      </c>
      <c r="D115" s="198" t="s">
        <v>115</v>
      </c>
      <c r="E115" s="199" t="s">
        <v>203</v>
      </c>
      <c r="F115" s="200" t="s">
        <v>204</v>
      </c>
      <c r="G115" s="201" t="s">
        <v>118</v>
      </c>
      <c r="H115" s="202">
        <v>1</v>
      </c>
      <c r="I115" s="203"/>
      <c r="J115" s="204">
        <f>ROUND(I115*H115,2)</f>
        <v>0</v>
      </c>
      <c r="K115" s="200" t="s">
        <v>191</v>
      </c>
      <c r="L115" s="42"/>
      <c r="M115" s="205" t="s">
        <v>19</v>
      </c>
      <c r="N115" s="206" t="s">
        <v>45</v>
      </c>
      <c r="O115" s="82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9" t="s">
        <v>192</v>
      </c>
      <c r="AT115" s="209" t="s">
        <v>115</v>
      </c>
      <c r="AU115" s="209" t="s">
        <v>78</v>
      </c>
      <c r="AY115" s="15" t="s">
        <v>112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5" t="s">
        <v>78</v>
      </c>
      <c r="BK115" s="210">
        <f>ROUND(I115*H115,2)</f>
        <v>0</v>
      </c>
      <c r="BL115" s="15" t="s">
        <v>192</v>
      </c>
      <c r="BM115" s="209" t="s">
        <v>205</v>
      </c>
    </row>
    <row r="116" s="2" customFormat="1" ht="16.5" customHeight="1">
      <c r="A116" s="36"/>
      <c r="B116" s="37"/>
      <c r="C116" s="198" t="s">
        <v>206</v>
      </c>
      <c r="D116" s="198" t="s">
        <v>115</v>
      </c>
      <c r="E116" s="199" t="s">
        <v>207</v>
      </c>
      <c r="F116" s="200" t="s">
        <v>208</v>
      </c>
      <c r="G116" s="201" t="s">
        <v>118</v>
      </c>
      <c r="H116" s="202">
        <v>1</v>
      </c>
      <c r="I116" s="203"/>
      <c r="J116" s="204">
        <f>ROUND(I116*H116,2)</f>
        <v>0</v>
      </c>
      <c r="K116" s="200" t="s">
        <v>191</v>
      </c>
      <c r="L116" s="42"/>
      <c r="M116" s="205" t="s">
        <v>19</v>
      </c>
      <c r="N116" s="206" t="s">
        <v>45</v>
      </c>
      <c r="O116" s="82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9" t="s">
        <v>192</v>
      </c>
      <c r="AT116" s="209" t="s">
        <v>115</v>
      </c>
      <c r="AU116" s="209" t="s">
        <v>78</v>
      </c>
      <c r="AY116" s="15" t="s">
        <v>112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5" t="s">
        <v>78</v>
      </c>
      <c r="BK116" s="210">
        <f>ROUND(I116*H116,2)</f>
        <v>0</v>
      </c>
      <c r="BL116" s="15" t="s">
        <v>192</v>
      </c>
      <c r="BM116" s="209" t="s">
        <v>209</v>
      </c>
    </row>
    <row r="117" s="2" customFormat="1" ht="16.5" customHeight="1">
      <c r="A117" s="36"/>
      <c r="B117" s="37"/>
      <c r="C117" s="198" t="s">
        <v>7</v>
      </c>
      <c r="D117" s="198" t="s">
        <v>115</v>
      </c>
      <c r="E117" s="199" t="s">
        <v>210</v>
      </c>
      <c r="F117" s="200" t="s">
        <v>211</v>
      </c>
      <c r="G117" s="201" t="s">
        <v>118</v>
      </c>
      <c r="H117" s="202">
        <v>1</v>
      </c>
      <c r="I117" s="203"/>
      <c r="J117" s="204">
        <f>ROUND(I117*H117,2)</f>
        <v>0</v>
      </c>
      <c r="K117" s="200" t="s">
        <v>191</v>
      </c>
      <c r="L117" s="42"/>
      <c r="M117" s="216" t="s">
        <v>19</v>
      </c>
      <c r="N117" s="217" t="s">
        <v>45</v>
      </c>
      <c r="O117" s="218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9" t="s">
        <v>192</v>
      </c>
      <c r="AT117" s="209" t="s">
        <v>115</v>
      </c>
      <c r="AU117" s="209" t="s">
        <v>78</v>
      </c>
      <c r="AY117" s="15" t="s">
        <v>112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5" t="s">
        <v>78</v>
      </c>
      <c r="BK117" s="210">
        <f>ROUND(I117*H117,2)</f>
        <v>0</v>
      </c>
      <c r="BL117" s="15" t="s">
        <v>192</v>
      </c>
      <c r="BM117" s="209" t="s">
        <v>212</v>
      </c>
    </row>
    <row r="118" s="2" customFormat="1" ht="6.96" customHeight="1">
      <c r="A118" s="36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42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sheet="1" autoFilter="0" formatColumns="0" formatRows="0" objects="1" scenarios="1" spinCount="100000" saltValue="8qiiOf8oVrWSVIxMnbH2QbiAjxSK1rnGSXB7I1vD5ihjiV65uq2ohPs/lYEpdGGSZcAFY67ULdwEbdPRJ0TTWA==" hashValue="soFskAAL3MXesvrpkCdVVHZ+jlZtraqY7/7i2vWxFb+/LdaIZMEAPXemmwmxI8iSxfg5Uy2Ie7/W24YH+GOMfQ==" algorithmName="SHA-512" password="CC35"/>
  <autoFilter ref="C85:K1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3" customFormat="1" ht="45" customHeight="1">
      <c r="B3" s="225"/>
      <c r="C3" s="226" t="s">
        <v>213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214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215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216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217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218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219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220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221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222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223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80</v>
      </c>
      <c r="F18" s="232" t="s">
        <v>224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225</v>
      </c>
      <c r="F19" s="232" t="s">
        <v>226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227</v>
      </c>
      <c r="F20" s="232" t="s">
        <v>228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229</v>
      </c>
      <c r="F21" s="232" t="s">
        <v>230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231</v>
      </c>
      <c r="F22" s="232" t="s">
        <v>232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233</v>
      </c>
      <c r="F23" s="232" t="s">
        <v>234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235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236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237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238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239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240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241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242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243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98</v>
      </c>
      <c r="F36" s="232"/>
      <c r="G36" s="232" t="s">
        <v>244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245</v>
      </c>
      <c r="F37" s="232"/>
      <c r="G37" s="232" t="s">
        <v>246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54</v>
      </c>
      <c r="F38" s="232"/>
      <c r="G38" s="232" t="s">
        <v>247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55</v>
      </c>
      <c r="F39" s="232"/>
      <c r="G39" s="232" t="s">
        <v>248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99</v>
      </c>
      <c r="F40" s="232"/>
      <c r="G40" s="232" t="s">
        <v>249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100</v>
      </c>
      <c r="F41" s="232"/>
      <c r="G41" s="232" t="s">
        <v>250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251</v>
      </c>
      <c r="F42" s="232"/>
      <c r="G42" s="232" t="s">
        <v>252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253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254</v>
      </c>
      <c r="F44" s="232"/>
      <c r="G44" s="232" t="s">
        <v>255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102</v>
      </c>
      <c r="F45" s="232"/>
      <c r="G45" s="232" t="s">
        <v>256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257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258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259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260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261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262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263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264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265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266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267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268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269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270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271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272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273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274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275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276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277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278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279</v>
      </c>
      <c r="D76" s="250"/>
      <c r="E76" s="250"/>
      <c r="F76" s="250" t="s">
        <v>280</v>
      </c>
      <c r="G76" s="251"/>
      <c r="H76" s="250" t="s">
        <v>55</v>
      </c>
      <c r="I76" s="250" t="s">
        <v>58</v>
      </c>
      <c r="J76" s="250" t="s">
        <v>281</v>
      </c>
      <c r="K76" s="249"/>
    </row>
    <row r="77" s="1" customFormat="1" ht="17.25" customHeight="1">
      <c r="B77" s="247"/>
      <c r="C77" s="252" t="s">
        <v>282</v>
      </c>
      <c r="D77" s="252"/>
      <c r="E77" s="252"/>
      <c r="F77" s="253" t="s">
        <v>283</v>
      </c>
      <c r="G77" s="254"/>
      <c r="H77" s="252"/>
      <c r="I77" s="252"/>
      <c r="J77" s="252" t="s">
        <v>284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54</v>
      </c>
      <c r="D79" s="257"/>
      <c r="E79" s="257"/>
      <c r="F79" s="258" t="s">
        <v>285</v>
      </c>
      <c r="G79" s="259"/>
      <c r="H79" s="235" t="s">
        <v>286</v>
      </c>
      <c r="I79" s="235" t="s">
        <v>287</v>
      </c>
      <c r="J79" s="235">
        <v>20</v>
      </c>
      <c r="K79" s="249"/>
    </row>
    <row r="80" s="1" customFormat="1" ht="15" customHeight="1">
      <c r="B80" s="247"/>
      <c r="C80" s="235" t="s">
        <v>288</v>
      </c>
      <c r="D80" s="235"/>
      <c r="E80" s="235"/>
      <c r="F80" s="258" t="s">
        <v>285</v>
      </c>
      <c r="G80" s="259"/>
      <c r="H80" s="235" t="s">
        <v>289</v>
      </c>
      <c r="I80" s="235" t="s">
        <v>287</v>
      </c>
      <c r="J80" s="235">
        <v>120</v>
      </c>
      <c r="K80" s="249"/>
    </row>
    <row r="81" s="1" customFormat="1" ht="15" customHeight="1">
      <c r="B81" s="260"/>
      <c r="C81" s="235" t="s">
        <v>290</v>
      </c>
      <c r="D81" s="235"/>
      <c r="E81" s="235"/>
      <c r="F81" s="258" t="s">
        <v>291</v>
      </c>
      <c r="G81" s="259"/>
      <c r="H81" s="235" t="s">
        <v>292</v>
      </c>
      <c r="I81" s="235" t="s">
        <v>287</v>
      </c>
      <c r="J81" s="235">
        <v>50</v>
      </c>
      <c r="K81" s="249"/>
    </row>
    <row r="82" s="1" customFormat="1" ht="15" customHeight="1">
      <c r="B82" s="260"/>
      <c r="C82" s="235" t="s">
        <v>293</v>
      </c>
      <c r="D82" s="235"/>
      <c r="E82" s="235"/>
      <c r="F82" s="258" t="s">
        <v>285</v>
      </c>
      <c r="G82" s="259"/>
      <c r="H82" s="235" t="s">
        <v>294</v>
      </c>
      <c r="I82" s="235" t="s">
        <v>295</v>
      </c>
      <c r="J82" s="235"/>
      <c r="K82" s="249"/>
    </row>
    <row r="83" s="1" customFormat="1" ht="15" customHeight="1">
      <c r="B83" s="260"/>
      <c r="C83" s="261" t="s">
        <v>296</v>
      </c>
      <c r="D83" s="261"/>
      <c r="E83" s="261"/>
      <c r="F83" s="262" t="s">
        <v>291</v>
      </c>
      <c r="G83" s="261"/>
      <c r="H83" s="261" t="s">
        <v>297</v>
      </c>
      <c r="I83" s="261" t="s">
        <v>287</v>
      </c>
      <c r="J83" s="261">
        <v>15</v>
      </c>
      <c r="K83" s="249"/>
    </row>
    <row r="84" s="1" customFormat="1" ht="15" customHeight="1">
      <c r="B84" s="260"/>
      <c r="C84" s="261" t="s">
        <v>298</v>
      </c>
      <c r="D84" s="261"/>
      <c r="E84" s="261"/>
      <c r="F84" s="262" t="s">
        <v>291</v>
      </c>
      <c r="G84" s="261"/>
      <c r="H84" s="261" t="s">
        <v>299</v>
      </c>
      <c r="I84" s="261" t="s">
        <v>287</v>
      </c>
      <c r="J84" s="261">
        <v>15</v>
      </c>
      <c r="K84" s="249"/>
    </row>
    <row r="85" s="1" customFormat="1" ht="15" customHeight="1">
      <c r="B85" s="260"/>
      <c r="C85" s="261" t="s">
        <v>300</v>
      </c>
      <c r="D85" s="261"/>
      <c r="E85" s="261"/>
      <c r="F85" s="262" t="s">
        <v>291</v>
      </c>
      <c r="G85" s="261"/>
      <c r="H85" s="261" t="s">
        <v>301</v>
      </c>
      <c r="I85" s="261" t="s">
        <v>287</v>
      </c>
      <c r="J85" s="261">
        <v>20</v>
      </c>
      <c r="K85" s="249"/>
    </row>
    <row r="86" s="1" customFormat="1" ht="15" customHeight="1">
      <c r="B86" s="260"/>
      <c r="C86" s="261" t="s">
        <v>302</v>
      </c>
      <c r="D86" s="261"/>
      <c r="E86" s="261"/>
      <c r="F86" s="262" t="s">
        <v>291</v>
      </c>
      <c r="G86" s="261"/>
      <c r="H86" s="261" t="s">
        <v>303</v>
      </c>
      <c r="I86" s="261" t="s">
        <v>287</v>
      </c>
      <c r="J86" s="261">
        <v>20</v>
      </c>
      <c r="K86" s="249"/>
    </row>
    <row r="87" s="1" customFormat="1" ht="15" customHeight="1">
      <c r="B87" s="260"/>
      <c r="C87" s="235" t="s">
        <v>304</v>
      </c>
      <c r="D87" s="235"/>
      <c r="E87" s="235"/>
      <c r="F87" s="258" t="s">
        <v>291</v>
      </c>
      <c r="G87" s="259"/>
      <c r="H87" s="235" t="s">
        <v>305</v>
      </c>
      <c r="I87" s="235" t="s">
        <v>287</v>
      </c>
      <c r="J87" s="235">
        <v>50</v>
      </c>
      <c r="K87" s="249"/>
    </row>
    <row r="88" s="1" customFormat="1" ht="15" customHeight="1">
      <c r="B88" s="260"/>
      <c r="C88" s="235" t="s">
        <v>306</v>
      </c>
      <c r="D88" s="235"/>
      <c r="E88" s="235"/>
      <c r="F88" s="258" t="s">
        <v>291</v>
      </c>
      <c r="G88" s="259"/>
      <c r="H88" s="235" t="s">
        <v>307</v>
      </c>
      <c r="I88" s="235" t="s">
        <v>287</v>
      </c>
      <c r="J88" s="235">
        <v>20</v>
      </c>
      <c r="K88" s="249"/>
    </row>
    <row r="89" s="1" customFormat="1" ht="15" customHeight="1">
      <c r="B89" s="260"/>
      <c r="C89" s="235" t="s">
        <v>308</v>
      </c>
      <c r="D89" s="235"/>
      <c r="E89" s="235"/>
      <c r="F89" s="258" t="s">
        <v>291</v>
      </c>
      <c r="G89" s="259"/>
      <c r="H89" s="235" t="s">
        <v>309</v>
      </c>
      <c r="I89" s="235" t="s">
        <v>287</v>
      </c>
      <c r="J89" s="235">
        <v>20</v>
      </c>
      <c r="K89" s="249"/>
    </row>
    <row r="90" s="1" customFormat="1" ht="15" customHeight="1">
      <c r="B90" s="260"/>
      <c r="C90" s="235" t="s">
        <v>310</v>
      </c>
      <c r="D90" s="235"/>
      <c r="E90" s="235"/>
      <c r="F90" s="258" t="s">
        <v>291</v>
      </c>
      <c r="G90" s="259"/>
      <c r="H90" s="235" t="s">
        <v>311</v>
      </c>
      <c r="I90" s="235" t="s">
        <v>287</v>
      </c>
      <c r="J90" s="235">
        <v>50</v>
      </c>
      <c r="K90" s="249"/>
    </row>
    <row r="91" s="1" customFormat="1" ht="15" customHeight="1">
      <c r="B91" s="260"/>
      <c r="C91" s="235" t="s">
        <v>312</v>
      </c>
      <c r="D91" s="235"/>
      <c r="E91" s="235"/>
      <c r="F91" s="258" t="s">
        <v>291</v>
      </c>
      <c r="G91" s="259"/>
      <c r="H91" s="235" t="s">
        <v>312</v>
      </c>
      <c r="I91" s="235" t="s">
        <v>287</v>
      </c>
      <c r="J91" s="235">
        <v>50</v>
      </c>
      <c r="K91" s="249"/>
    </row>
    <row r="92" s="1" customFormat="1" ht="15" customHeight="1">
      <c r="B92" s="260"/>
      <c r="C92" s="235" t="s">
        <v>313</v>
      </c>
      <c r="D92" s="235"/>
      <c r="E92" s="235"/>
      <c r="F92" s="258" t="s">
        <v>291</v>
      </c>
      <c r="G92" s="259"/>
      <c r="H92" s="235" t="s">
        <v>314</v>
      </c>
      <c r="I92" s="235" t="s">
        <v>287</v>
      </c>
      <c r="J92" s="235">
        <v>255</v>
      </c>
      <c r="K92" s="249"/>
    </row>
    <row r="93" s="1" customFormat="1" ht="15" customHeight="1">
      <c r="B93" s="260"/>
      <c r="C93" s="235" t="s">
        <v>315</v>
      </c>
      <c r="D93" s="235"/>
      <c r="E93" s="235"/>
      <c r="F93" s="258" t="s">
        <v>285</v>
      </c>
      <c r="G93" s="259"/>
      <c r="H93" s="235" t="s">
        <v>316</v>
      </c>
      <c r="I93" s="235" t="s">
        <v>317</v>
      </c>
      <c r="J93" s="235"/>
      <c r="K93" s="249"/>
    </row>
    <row r="94" s="1" customFormat="1" ht="15" customHeight="1">
      <c r="B94" s="260"/>
      <c r="C94" s="235" t="s">
        <v>318</v>
      </c>
      <c r="D94" s="235"/>
      <c r="E94" s="235"/>
      <c r="F94" s="258" t="s">
        <v>285</v>
      </c>
      <c r="G94" s="259"/>
      <c r="H94" s="235" t="s">
        <v>319</v>
      </c>
      <c r="I94" s="235" t="s">
        <v>320</v>
      </c>
      <c r="J94" s="235"/>
      <c r="K94" s="249"/>
    </row>
    <row r="95" s="1" customFormat="1" ht="15" customHeight="1">
      <c r="B95" s="260"/>
      <c r="C95" s="235" t="s">
        <v>321</v>
      </c>
      <c r="D95" s="235"/>
      <c r="E95" s="235"/>
      <c r="F95" s="258" t="s">
        <v>285</v>
      </c>
      <c r="G95" s="259"/>
      <c r="H95" s="235" t="s">
        <v>321</v>
      </c>
      <c r="I95" s="235" t="s">
        <v>320</v>
      </c>
      <c r="J95" s="235"/>
      <c r="K95" s="249"/>
    </row>
    <row r="96" s="1" customFormat="1" ht="15" customHeight="1">
      <c r="B96" s="260"/>
      <c r="C96" s="235" t="s">
        <v>39</v>
      </c>
      <c r="D96" s="235"/>
      <c r="E96" s="235"/>
      <c r="F96" s="258" t="s">
        <v>285</v>
      </c>
      <c r="G96" s="259"/>
      <c r="H96" s="235" t="s">
        <v>322</v>
      </c>
      <c r="I96" s="235" t="s">
        <v>320</v>
      </c>
      <c r="J96" s="235"/>
      <c r="K96" s="249"/>
    </row>
    <row r="97" s="1" customFormat="1" ht="15" customHeight="1">
      <c r="B97" s="260"/>
      <c r="C97" s="235" t="s">
        <v>49</v>
      </c>
      <c r="D97" s="235"/>
      <c r="E97" s="235"/>
      <c r="F97" s="258" t="s">
        <v>285</v>
      </c>
      <c r="G97" s="259"/>
      <c r="H97" s="235" t="s">
        <v>323</v>
      </c>
      <c r="I97" s="235" t="s">
        <v>320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324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279</v>
      </c>
      <c r="D103" s="250"/>
      <c r="E103" s="250"/>
      <c r="F103" s="250" t="s">
        <v>280</v>
      </c>
      <c r="G103" s="251"/>
      <c r="H103" s="250" t="s">
        <v>55</v>
      </c>
      <c r="I103" s="250" t="s">
        <v>58</v>
      </c>
      <c r="J103" s="250" t="s">
        <v>281</v>
      </c>
      <c r="K103" s="249"/>
    </row>
    <row r="104" s="1" customFormat="1" ht="17.25" customHeight="1">
      <c r="B104" s="247"/>
      <c r="C104" s="252" t="s">
        <v>282</v>
      </c>
      <c r="D104" s="252"/>
      <c r="E104" s="252"/>
      <c r="F104" s="253" t="s">
        <v>283</v>
      </c>
      <c r="G104" s="254"/>
      <c r="H104" s="252"/>
      <c r="I104" s="252"/>
      <c r="J104" s="252" t="s">
        <v>284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54</v>
      </c>
      <c r="D106" s="257"/>
      <c r="E106" s="257"/>
      <c r="F106" s="258" t="s">
        <v>285</v>
      </c>
      <c r="G106" s="235"/>
      <c r="H106" s="235" t="s">
        <v>325</v>
      </c>
      <c r="I106" s="235" t="s">
        <v>287</v>
      </c>
      <c r="J106" s="235">
        <v>20</v>
      </c>
      <c r="K106" s="249"/>
    </row>
    <row r="107" s="1" customFormat="1" ht="15" customHeight="1">
      <c r="B107" s="247"/>
      <c r="C107" s="235" t="s">
        <v>288</v>
      </c>
      <c r="D107" s="235"/>
      <c r="E107" s="235"/>
      <c r="F107" s="258" t="s">
        <v>285</v>
      </c>
      <c r="G107" s="235"/>
      <c r="H107" s="235" t="s">
        <v>325</v>
      </c>
      <c r="I107" s="235" t="s">
        <v>287</v>
      </c>
      <c r="J107" s="235">
        <v>120</v>
      </c>
      <c r="K107" s="249"/>
    </row>
    <row r="108" s="1" customFormat="1" ht="15" customHeight="1">
      <c r="B108" s="260"/>
      <c r="C108" s="235" t="s">
        <v>290</v>
      </c>
      <c r="D108" s="235"/>
      <c r="E108" s="235"/>
      <c r="F108" s="258" t="s">
        <v>291</v>
      </c>
      <c r="G108" s="235"/>
      <c r="H108" s="235" t="s">
        <v>325</v>
      </c>
      <c r="I108" s="235" t="s">
        <v>287</v>
      </c>
      <c r="J108" s="235">
        <v>50</v>
      </c>
      <c r="K108" s="249"/>
    </row>
    <row r="109" s="1" customFormat="1" ht="15" customHeight="1">
      <c r="B109" s="260"/>
      <c r="C109" s="235" t="s">
        <v>293</v>
      </c>
      <c r="D109" s="235"/>
      <c r="E109" s="235"/>
      <c r="F109" s="258" t="s">
        <v>285</v>
      </c>
      <c r="G109" s="235"/>
      <c r="H109" s="235" t="s">
        <v>325</v>
      </c>
      <c r="I109" s="235" t="s">
        <v>295</v>
      </c>
      <c r="J109" s="235"/>
      <c r="K109" s="249"/>
    </row>
    <row r="110" s="1" customFormat="1" ht="15" customHeight="1">
      <c r="B110" s="260"/>
      <c r="C110" s="235" t="s">
        <v>304</v>
      </c>
      <c r="D110" s="235"/>
      <c r="E110" s="235"/>
      <c r="F110" s="258" t="s">
        <v>291</v>
      </c>
      <c r="G110" s="235"/>
      <c r="H110" s="235" t="s">
        <v>325</v>
      </c>
      <c r="I110" s="235" t="s">
        <v>287</v>
      </c>
      <c r="J110" s="235">
        <v>50</v>
      </c>
      <c r="K110" s="249"/>
    </row>
    <row r="111" s="1" customFormat="1" ht="15" customHeight="1">
      <c r="B111" s="260"/>
      <c r="C111" s="235" t="s">
        <v>312</v>
      </c>
      <c r="D111" s="235"/>
      <c r="E111" s="235"/>
      <c r="F111" s="258" t="s">
        <v>291</v>
      </c>
      <c r="G111" s="235"/>
      <c r="H111" s="235" t="s">
        <v>325</v>
      </c>
      <c r="I111" s="235" t="s">
        <v>287</v>
      </c>
      <c r="J111" s="235">
        <v>50</v>
      </c>
      <c r="K111" s="249"/>
    </row>
    <row r="112" s="1" customFormat="1" ht="15" customHeight="1">
      <c r="B112" s="260"/>
      <c r="C112" s="235" t="s">
        <v>310</v>
      </c>
      <c r="D112" s="235"/>
      <c r="E112" s="235"/>
      <c r="F112" s="258" t="s">
        <v>291</v>
      </c>
      <c r="G112" s="235"/>
      <c r="H112" s="235" t="s">
        <v>325</v>
      </c>
      <c r="I112" s="235" t="s">
        <v>287</v>
      </c>
      <c r="J112" s="235">
        <v>50</v>
      </c>
      <c r="K112" s="249"/>
    </row>
    <row r="113" s="1" customFormat="1" ht="15" customHeight="1">
      <c r="B113" s="260"/>
      <c r="C113" s="235" t="s">
        <v>54</v>
      </c>
      <c r="D113" s="235"/>
      <c r="E113" s="235"/>
      <c r="F113" s="258" t="s">
        <v>285</v>
      </c>
      <c r="G113" s="235"/>
      <c r="H113" s="235" t="s">
        <v>326</v>
      </c>
      <c r="I113" s="235" t="s">
        <v>287</v>
      </c>
      <c r="J113" s="235">
        <v>20</v>
      </c>
      <c r="K113" s="249"/>
    </row>
    <row r="114" s="1" customFormat="1" ht="15" customHeight="1">
      <c r="B114" s="260"/>
      <c r="C114" s="235" t="s">
        <v>327</v>
      </c>
      <c r="D114" s="235"/>
      <c r="E114" s="235"/>
      <c r="F114" s="258" t="s">
        <v>285</v>
      </c>
      <c r="G114" s="235"/>
      <c r="H114" s="235" t="s">
        <v>328</v>
      </c>
      <c r="I114" s="235" t="s">
        <v>287</v>
      </c>
      <c r="J114" s="235">
        <v>120</v>
      </c>
      <c r="K114" s="249"/>
    </row>
    <row r="115" s="1" customFormat="1" ht="15" customHeight="1">
      <c r="B115" s="260"/>
      <c r="C115" s="235" t="s">
        <v>39</v>
      </c>
      <c r="D115" s="235"/>
      <c r="E115" s="235"/>
      <c r="F115" s="258" t="s">
        <v>285</v>
      </c>
      <c r="G115" s="235"/>
      <c r="H115" s="235" t="s">
        <v>329</v>
      </c>
      <c r="I115" s="235" t="s">
        <v>320</v>
      </c>
      <c r="J115" s="235"/>
      <c r="K115" s="249"/>
    </row>
    <row r="116" s="1" customFormat="1" ht="15" customHeight="1">
      <c r="B116" s="260"/>
      <c r="C116" s="235" t="s">
        <v>49</v>
      </c>
      <c r="D116" s="235"/>
      <c r="E116" s="235"/>
      <c r="F116" s="258" t="s">
        <v>285</v>
      </c>
      <c r="G116" s="235"/>
      <c r="H116" s="235" t="s">
        <v>330</v>
      </c>
      <c r="I116" s="235" t="s">
        <v>320</v>
      </c>
      <c r="J116" s="235"/>
      <c r="K116" s="249"/>
    </row>
    <row r="117" s="1" customFormat="1" ht="15" customHeight="1">
      <c r="B117" s="260"/>
      <c r="C117" s="235" t="s">
        <v>58</v>
      </c>
      <c r="D117" s="235"/>
      <c r="E117" s="235"/>
      <c r="F117" s="258" t="s">
        <v>285</v>
      </c>
      <c r="G117" s="235"/>
      <c r="H117" s="235" t="s">
        <v>331</v>
      </c>
      <c r="I117" s="235" t="s">
        <v>332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333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279</v>
      </c>
      <c r="D123" s="250"/>
      <c r="E123" s="250"/>
      <c r="F123" s="250" t="s">
        <v>280</v>
      </c>
      <c r="G123" s="251"/>
      <c r="H123" s="250" t="s">
        <v>55</v>
      </c>
      <c r="I123" s="250" t="s">
        <v>58</v>
      </c>
      <c r="J123" s="250" t="s">
        <v>281</v>
      </c>
      <c r="K123" s="279"/>
    </row>
    <row r="124" s="1" customFormat="1" ht="17.25" customHeight="1">
      <c r="B124" s="278"/>
      <c r="C124" s="252" t="s">
        <v>282</v>
      </c>
      <c r="D124" s="252"/>
      <c r="E124" s="252"/>
      <c r="F124" s="253" t="s">
        <v>283</v>
      </c>
      <c r="G124" s="254"/>
      <c r="H124" s="252"/>
      <c r="I124" s="252"/>
      <c r="J124" s="252" t="s">
        <v>284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288</v>
      </c>
      <c r="D126" s="257"/>
      <c r="E126" s="257"/>
      <c r="F126" s="258" t="s">
        <v>285</v>
      </c>
      <c r="G126" s="235"/>
      <c r="H126" s="235" t="s">
        <v>325</v>
      </c>
      <c r="I126" s="235" t="s">
        <v>287</v>
      </c>
      <c r="J126" s="235">
        <v>120</v>
      </c>
      <c r="K126" s="283"/>
    </row>
    <row r="127" s="1" customFormat="1" ht="15" customHeight="1">
      <c r="B127" s="280"/>
      <c r="C127" s="235" t="s">
        <v>334</v>
      </c>
      <c r="D127" s="235"/>
      <c r="E127" s="235"/>
      <c r="F127" s="258" t="s">
        <v>285</v>
      </c>
      <c r="G127" s="235"/>
      <c r="H127" s="235" t="s">
        <v>335</v>
      </c>
      <c r="I127" s="235" t="s">
        <v>287</v>
      </c>
      <c r="J127" s="235" t="s">
        <v>336</v>
      </c>
      <c r="K127" s="283"/>
    </row>
    <row r="128" s="1" customFormat="1" ht="15" customHeight="1">
      <c r="B128" s="280"/>
      <c r="C128" s="235" t="s">
        <v>233</v>
      </c>
      <c r="D128" s="235"/>
      <c r="E128" s="235"/>
      <c r="F128" s="258" t="s">
        <v>285</v>
      </c>
      <c r="G128" s="235"/>
      <c r="H128" s="235" t="s">
        <v>337</v>
      </c>
      <c r="I128" s="235" t="s">
        <v>287</v>
      </c>
      <c r="J128" s="235" t="s">
        <v>336</v>
      </c>
      <c r="K128" s="283"/>
    </row>
    <row r="129" s="1" customFormat="1" ht="15" customHeight="1">
      <c r="B129" s="280"/>
      <c r="C129" s="235" t="s">
        <v>296</v>
      </c>
      <c r="D129" s="235"/>
      <c r="E129" s="235"/>
      <c r="F129" s="258" t="s">
        <v>291</v>
      </c>
      <c r="G129" s="235"/>
      <c r="H129" s="235" t="s">
        <v>297</v>
      </c>
      <c r="I129" s="235" t="s">
        <v>287</v>
      </c>
      <c r="J129" s="235">
        <v>15</v>
      </c>
      <c r="K129" s="283"/>
    </row>
    <row r="130" s="1" customFormat="1" ht="15" customHeight="1">
      <c r="B130" s="280"/>
      <c r="C130" s="261" t="s">
        <v>298</v>
      </c>
      <c r="D130" s="261"/>
      <c r="E130" s="261"/>
      <c r="F130" s="262" t="s">
        <v>291</v>
      </c>
      <c r="G130" s="261"/>
      <c r="H130" s="261" t="s">
        <v>299</v>
      </c>
      <c r="I130" s="261" t="s">
        <v>287</v>
      </c>
      <c r="J130" s="261">
        <v>15</v>
      </c>
      <c r="K130" s="283"/>
    </row>
    <row r="131" s="1" customFormat="1" ht="15" customHeight="1">
      <c r="B131" s="280"/>
      <c r="C131" s="261" t="s">
        <v>300</v>
      </c>
      <c r="D131" s="261"/>
      <c r="E131" s="261"/>
      <c r="F131" s="262" t="s">
        <v>291</v>
      </c>
      <c r="G131" s="261"/>
      <c r="H131" s="261" t="s">
        <v>301</v>
      </c>
      <c r="I131" s="261" t="s">
        <v>287</v>
      </c>
      <c r="J131" s="261">
        <v>20</v>
      </c>
      <c r="K131" s="283"/>
    </row>
    <row r="132" s="1" customFormat="1" ht="15" customHeight="1">
      <c r="B132" s="280"/>
      <c r="C132" s="261" t="s">
        <v>302</v>
      </c>
      <c r="D132" s="261"/>
      <c r="E132" s="261"/>
      <c r="F132" s="262" t="s">
        <v>291</v>
      </c>
      <c r="G132" s="261"/>
      <c r="H132" s="261" t="s">
        <v>303</v>
      </c>
      <c r="I132" s="261" t="s">
        <v>287</v>
      </c>
      <c r="J132" s="261">
        <v>20</v>
      </c>
      <c r="K132" s="283"/>
    </row>
    <row r="133" s="1" customFormat="1" ht="15" customHeight="1">
      <c r="B133" s="280"/>
      <c r="C133" s="235" t="s">
        <v>290</v>
      </c>
      <c r="D133" s="235"/>
      <c r="E133" s="235"/>
      <c r="F133" s="258" t="s">
        <v>291</v>
      </c>
      <c r="G133" s="235"/>
      <c r="H133" s="235" t="s">
        <v>325</v>
      </c>
      <c r="I133" s="235" t="s">
        <v>287</v>
      </c>
      <c r="J133" s="235">
        <v>50</v>
      </c>
      <c r="K133" s="283"/>
    </row>
    <row r="134" s="1" customFormat="1" ht="15" customHeight="1">
      <c r="B134" s="280"/>
      <c r="C134" s="235" t="s">
        <v>304</v>
      </c>
      <c r="D134" s="235"/>
      <c r="E134" s="235"/>
      <c r="F134" s="258" t="s">
        <v>291</v>
      </c>
      <c r="G134" s="235"/>
      <c r="H134" s="235" t="s">
        <v>325</v>
      </c>
      <c r="I134" s="235" t="s">
        <v>287</v>
      </c>
      <c r="J134" s="235">
        <v>50</v>
      </c>
      <c r="K134" s="283"/>
    </row>
    <row r="135" s="1" customFormat="1" ht="15" customHeight="1">
      <c r="B135" s="280"/>
      <c r="C135" s="235" t="s">
        <v>310</v>
      </c>
      <c r="D135" s="235"/>
      <c r="E135" s="235"/>
      <c r="F135" s="258" t="s">
        <v>291</v>
      </c>
      <c r="G135" s="235"/>
      <c r="H135" s="235" t="s">
        <v>325</v>
      </c>
      <c r="I135" s="235" t="s">
        <v>287</v>
      </c>
      <c r="J135" s="235">
        <v>50</v>
      </c>
      <c r="K135" s="283"/>
    </row>
    <row r="136" s="1" customFormat="1" ht="15" customHeight="1">
      <c r="B136" s="280"/>
      <c r="C136" s="235" t="s">
        <v>312</v>
      </c>
      <c r="D136" s="235"/>
      <c r="E136" s="235"/>
      <c r="F136" s="258" t="s">
        <v>291</v>
      </c>
      <c r="G136" s="235"/>
      <c r="H136" s="235" t="s">
        <v>325</v>
      </c>
      <c r="I136" s="235" t="s">
        <v>287</v>
      </c>
      <c r="J136" s="235">
        <v>50</v>
      </c>
      <c r="K136" s="283"/>
    </row>
    <row r="137" s="1" customFormat="1" ht="15" customHeight="1">
      <c r="B137" s="280"/>
      <c r="C137" s="235" t="s">
        <v>313</v>
      </c>
      <c r="D137" s="235"/>
      <c r="E137" s="235"/>
      <c r="F137" s="258" t="s">
        <v>291</v>
      </c>
      <c r="G137" s="235"/>
      <c r="H137" s="235" t="s">
        <v>338</v>
      </c>
      <c r="I137" s="235" t="s">
        <v>287</v>
      </c>
      <c r="J137" s="235">
        <v>255</v>
      </c>
      <c r="K137" s="283"/>
    </row>
    <row r="138" s="1" customFormat="1" ht="15" customHeight="1">
      <c r="B138" s="280"/>
      <c r="C138" s="235" t="s">
        <v>315</v>
      </c>
      <c r="D138" s="235"/>
      <c r="E138" s="235"/>
      <c r="F138" s="258" t="s">
        <v>285</v>
      </c>
      <c r="G138" s="235"/>
      <c r="H138" s="235" t="s">
        <v>339</v>
      </c>
      <c r="I138" s="235" t="s">
        <v>317</v>
      </c>
      <c r="J138" s="235"/>
      <c r="K138" s="283"/>
    </row>
    <row r="139" s="1" customFormat="1" ht="15" customHeight="1">
      <c r="B139" s="280"/>
      <c r="C139" s="235" t="s">
        <v>318</v>
      </c>
      <c r="D139" s="235"/>
      <c r="E139" s="235"/>
      <c r="F139" s="258" t="s">
        <v>285</v>
      </c>
      <c r="G139" s="235"/>
      <c r="H139" s="235" t="s">
        <v>340</v>
      </c>
      <c r="I139" s="235" t="s">
        <v>320</v>
      </c>
      <c r="J139" s="235"/>
      <c r="K139" s="283"/>
    </row>
    <row r="140" s="1" customFormat="1" ht="15" customHeight="1">
      <c r="B140" s="280"/>
      <c r="C140" s="235" t="s">
        <v>321</v>
      </c>
      <c r="D140" s="235"/>
      <c r="E140" s="235"/>
      <c r="F140" s="258" t="s">
        <v>285</v>
      </c>
      <c r="G140" s="235"/>
      <c r="H140" s="235" t="s">
        <v>321</v>
      </c>
      <c r="I140" s="235" t="s">
        <v>320</v>
      </c>
      <c r="J140" s="235"/>
      <c r="K140" s="283"/>
    </row>
    <row r="141" s="1" customFormat="1" ht="15" customHeight="1">
      <c r="B141" s="280"/>
      <c r="C141" s="235" t="s">
        <v>39</v>
      </c>
      <c r="D141" s="235"/>
      <c r="E141" s="235"/>
      <c r="F141" s="258" t="s">
        <v>285</v>
      </c>
      <c r="G141" s="235"/>
      <c r="H141" s="235" t="s">
        <v>341</v>
      </c>
      <c r="I141" s="235" t="s">
        <v>320</v>
      </c>
      <c r="J141" s="235"/>
      <c r="K141" s="283"/>
    </row>
    <row r="142" s="1" customFormat="1" ht="15" customHeight="1">
      <c r="B142" s="280"/>
      <c r="C142" s="235" t="s">
        <v>342</v>
      </c>
      <c r="D142" s="235"/>
      <c r="E142" s="235"/>
      <c r="F142" s="258" t="s">
        <v>285</v>
      </c>
      <c r="G142" s="235"/>
      <c r="H142" s="235" t="s">
        <v>343</v>
      </c>
      <c r="I142" s="235" t="s">
        <v>320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344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279</v>
      </c>
      <c r="D148" s="250"/>
      <c r="E148" s="250"/>
      <c r="F148" s="250" t="s">
        <v>280</v>
      </c>
      <c r="G148" s="251"/>
      <c r="H148" s="250" t="s">
        <v>55</v>
      </c>
      <c r="I148" s="250" t="s">
        <v>58</v>
      </c>
      <c r="J148" s="250" t="s">
        <v>281</v>
      </c>
      <c r="K148" s="249"/>
    </row>
    <row r="149" s="1" customFormat="1" ht="17.25" customHeight="1">
      <c r="B149" s="247"/>
      <c r="C149" s="252" t="s">
        <v>282</v>
      </c>
      <c r="D149" s="252"/>
      <c r="E149" s="252"/>
      <c r="F149" s="253" t="s">
        <v>283</v>
      </c>
      <c r="G149" s="254"/>
      <c r="H149" s="252"/>
      <c r="I149" s="252"/>
      <c r="J149" s="252" t="s">
        <v>284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288</v>
      </c>
      <c r="D151" s="235"/>
      <c r="E151" s="235"/>
      <c r="F151" s="288" t="s">
        <v>285</v>
      </c>
      <c r="G151" s="235"/>
      <c r="H151" s="287" t="s">
        <v>325</v>
      </c>
      <c r="I151" s="287" t="s">
        <v>287</v>
      </c>
      <c r="J151" s="287">
        <v>120</v>
      </c>
      <c r="K151" s="283"/>
    </row>
    <row r="152" s="1" customFormat="1" ht="15" customHeight="1">
      <c r="B152" s="260"/>
      <c r="C152" s="287" t="s">
        <v>334</v>
      </c>
      <c r="D152" s="235"/>
      <c r="E152" s="235"/>
      <c r="F152" s="288" t="s">
        <v>285</v>
      </c>
      <c r="G152" s="235"/>
      <c r="H152" s="287" t="s">
        <v>345</v>
      </c>
      <c r="I152" s="287" t="s">
        <v>287</v>
      </c>
      <c r="J152" s="287" t="s">
        <v>336</v>
      </c>
      <c r="K152" s="283"/>
    </row>
    <row r="153" s="1" customFormat="1" ht="15" customHeight="1">
      <c r="B153" s="260"/>
      <c r="C153" s="287" t="s">
        <v>233</v>
      </c>
      <c r="D153" s="235"/>
      <c r="E153" s="235"/>
      <c r="F153" s="288" t="s">
        <v>285</v>
      </c>
      <c r="G153" s="235"/>
      <c r="H153" s="287" t="s">
        <v>346</v>
      </c>
      <c r="I153" s="287" t="s">
        <v>287</v>
      </c>
      <c r="J153" s="287" t="s">
        <v>336</v>
      </c>
      <c r="K153" s="283"/>
    </row>
    <row r="154" s="1" customFormat="1" ht="15" customHeight="1">
      <c r="B154" s="260"/>
      <c r="C154" s="287" t="s">
        <v>290</v>
      </c>
      <c r="D154" s="235"/>
      <c r="E154" s="235"/>
      <c r="F154" s="288" t="s">
        <v>291</v>
      </c>
      <c r="G154" s="235"/>
      <c r="H154" s="287" t="s">
        <v>325</v>
      </c>
      <c r="I154" s="287" t="s">
        <v>287</v>
      </c>
      <c r="J154" s="287">
        <v>50</v>
      </c>
      <c r="K154" s="283"/>
    </row>
    <row r="155" s="1" customFormat="1" ht="15" customHeight="1">
      <c r="B155" s="260"/>
      <c r="C155" s="287" t="s">
        <v>293</v>
      </c>
      <c r="D155" s="235"/>
      <c r="E155" s="235"/>
      <c r="F155" s="288" t="s">
        <v>285</v>
      </c>
      <c r="G155" s="235"/>
      <c r="H155" s="287" t="s">
        <v>325</v>
      </c>
      <c r="I155" s="287" t="s">
        <v>295</v>
      </c>
      <c r="J155" s="287"/>
      <c r="K155" s="283"/>
    </row>
    <row r="156" s="1" customFormat="1" ht="15" customHeight="1">
      <c r="B156" s="260"/>
      <c r="C156" s="287" t="s">
        <v>304</v>
      </c>
      <c r="D156" s="235"/>
      <c r="E156" s="235"/>
      <c r="F156" s="288" t="s">
        <v>291</v>
      </c>
      <c r="G156" s="235"/>
      <c r="H156" s="287" t="s">
        <v>325</v>
      </c>
      <c r="I156" s="287" t="s">
        <v>287</v>
      </c>
      <c r="J156" s="287">
        <v>50</v>
      </c>
      <c r="K156" s="283"/>
    </row>
    <row r="157" s="1" customFormat="1" ht="15" customHeight="1">
      <c r="B157" s="260"/>
      <c r="C157" s="287" t="s">
        <v>312</v>
      </c>
      <c r="D157" s="235"/>
      <c r="E157" s="235"/>
      <c r="F157" s="288" t="s">
        <v>291</v>
      </c>
      <c r="G157" s="235"/>
      <c r="H157" s="287" t="s">
        <v>325</v>
      </c>
      <c r="I157" s="287" t="s">
        <v>287</v>
      </c>
      <c r="J157" s="287">
        <v>50</v>
      </c>
      <c r="K157" s="283"/>
    </row>
    <row r="158" s="1" customFormat="1" ht="15" customHeight="1">
      <c r="B158" s="260"/>
      <c r="C158" s="287" t="s">
        <v>310</v>
      </c>
      <c r="D158" s="235"/>
      <c r="E158" s="235"/>
      <c r="F158" s="288" t="s">
        <v>291</v>
      </c>
      <c r="G158" s="235"/>
      <c r="H158" s="287" t="s">
        <v>325</v>
      </c>
      <c r="I158" s="287" t="s">
        <v>287</v>
      </c>
      <c r="J158" s="287">
        <v>50</v>
      </c>
      <c r="K158" s="283"/>
    </row>
    <row r="159" s="1" customFormat="1" ht="15" customHeight="1">
      <c r="B159" s="260"/>
      <c r="C159" s="287" t="s">
        <v>87</v>
      </c>
      <c r="D159" s="235"/>
      <c r="E159" s="235"/>
      <c r="F159" s="288" t="s">
        <v>285</v>
      </c>
      <c r="G159" s="235"/>
      <c r="H159" s="287" t="s">
        <v>347</v>
      </c>
      <c r="I159" s="287" t="s">
        <v>287</v>
      </c>
      <c r="J159" s="287" t="s">
        <v>348</v>
      </c>
      <c r="K159" s="283"/>
    </row>
    <row r="160" s="1" customFormat="1" ht="15" customHeight="1">
      <c r="B160" s="260"/>
      <c r="C160" s="287" t="s">
        <v>349</v>
      </c>
      <c r="D160" s="235"/>
      <c r="E160" s="235"/>
      <c r="F160" s="288" t="s">
        <v>285</v>
      </c>
      <c r="G160" s="235"/>
      <c r="H160" s="287" t="s">
        <v>350</v>
      </c>
      <c r="I160" s="287" t="s">
        <v>320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351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279</v>
      </c>
      <c r="D166" s="250"/>
      <c r="E166" s="250"/>
      <c r="F166" s="250" t="s">
        <v>280</v>
      </c>
      <c r="G166" s="292"/>
      <c r="H166" s="293" t="s">
        <v>55</v>
      </c>
      <c r="I166" s="293" t="s">
        <v>58</v>
      </c>
      <c r="J166" s="250" t="s">
        <v>281</v>
      </c>
      <c r="K166" s="227"/>
    </row>
    <row r="167" s="1" customFormat="1" ht="17.25" customHeight="1">
      <c r="B167" s="228"/>
      <c r="C167" s="252" t="s">
        <v>282</v>
      </c>
      <c r="D167" s="252"/>
      <c r="E167" s="252"/>
      <c r="F167" s="253" t="s">
        <v>283</v>
      </c>
      <c r="G167" s="294"/>
      <c r="H167" s="295"/>
      <c r="I167" s="295"/>
      <c r="J167" s="252" t="s">
        <v>284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288</v>
      </c>
      <c r="D169" s="235"/>
      <c r="E169" s="235"/>
      <c r="F169" s="258" t="s">
        <v>285</v>
      </c>
      <c r="G169" s="235"/>
      <c r="H169" s="235" t="s">
        <v>325</v>
      </c>
      <c r="I169" s="235" t="s">
        <v>287</v>
      </c>
      <c r="J169" s="235">
        <v>120</v>
      </c>
      <c r="K169" s="283"/>
    </row>
    <row r="170" s="1" customFormat="1" ht="15" customHeight="1">
      <c r="B170" s="260"/>
      <c r="C170" s="235" t="s">
        <v>334</v>
      </c>
      <c r="D170" s="235"/>
      <c r="E170" s="235"/>
      <c r="F170" s="258" t="s">
        <v>285</v>
      </c>
      <c r="G170" s="235"/>
      <c r="H170" s="235" t="s">
        <v>335</v>
      </c>
      <c r="I170" s="235" t="s">
        <v>287</v>
      </c>
      <c r="J170" s="235" t="s">
        <v>336</v>
      </c>
      <c r="K170" s="283"/>
    </row>
    <row r="171" s="1" customFormat="1" ht="15" customHeight="1">
      <c r="B171" s="260"/>
      <c r="C171" s="235" t="s">
        <v>233</v>
      </c>
      <c r="D171" s="235"/>
      <c r="E171" s="235"/>
      <c r="F171" s="258" t="s">
        <v>285</v>
      </c>
      <c r="G171" s="235"/>
      <c r="H171" s="235" t="s">
        <v>352</v>
      </c>
      <c r="I171" s="235" t="s">
        <v>287</v>
      </c>
      <c r="J171" s="235" t="s">
        <v>336</v>
      </c>
      <c r="K171" s="283"/>
    </row>
    <row r="172" s="1" customFormat="1" ht="15" customHeight="1">
      <c r="B172" s="260"/>
      <c r="C172" s="235" t="s">
        <v>290</v>
      </c>
      <c r="D172" s="235"/>
      <c r="E172" s="235"/>
      <c r="F172" s="258" t="s">
        <v>291</v>
      </c>
      <c r="G172" s="235"/>
      <c r="H172" s="235" t="s">
        <v>352</v>
      </c>
      <c r="I172" s="235" t="s">
        <v>287</v>
      </c>
      <c r="J172" s="235">
        <v>50</v>
      </c>
      <c r="K172" s="283"/>
    </row>
    <row r="173" s="1" customFormat="1" ht="15" customHeight="1">
      <c r="B173" s="260"/>
      <c r="C173" s="235" t="s">
        <v>293</v>
      </c>
      <c r="D173" s="235"/>
      <c r="E173" s="235"/>
      <c r="F173" s="258" t="s">
        <v>285</v>
      </c>
      <c r="G173" s="235"/>
      <c r="H173" s="235" t="s">
        <v>352</v>
      </c>
      <c r="I173" s="235" t="s">
        <v>295</v>
      </c>
      <c r="J173" s="235"/>
      <c r="K173" s="283"/>
    </row>
    <row r="174" s="1" customFormat="1" ht="15" customHeight="1">
      <c r="B174" s="260"/>
      <c r="C174" s="235" t="s">
        <v>304</v>
      </c>
      <c r="D174" s="235"/>
      <c r="E174" s="235"/>
      <c r="F174" s="258" t="s">
        <v>291</v>
      </c>
      <c r="G174" s="235"/>
      <c r="H174" s="235" t="s">
        <v>352</v>
      </c>
      <c r="I174" s="235" t="s">
        <v>287</v>
      </c>
      <c r="J174" s="235">
        <v>50</v>
      </c>
      <c r="K174" s="283"/>
    </row>
    <row r="175" s="1" customFormat="1" ht="15" customHeight="1">
      <c r="B175" s="260"/>
      <c r="C175" s="235" t="s">
        <v>312</v>
      </c>
      <c r="D175" s="235"/>
      <c r="E175" s="235"/>
      <c r="F175" s="258" t="s">
        <v>291</v>
      </c>
      <c r="G175" s="235"/>
      <c r="H175" s="235" t="s">
        <v>352</v>
      </c>
      <c r="I175" s="235" t="s">
        <v>287</v>
      </c>
      <c r="J175" s="235">
        <v>50</v>
      </c>
      <c r="K175" s="283"/>
    </row>
    <row r="176" s="1" customFormat="1" ht="15" customHeight="1">
      <c r="B176" s="260"/>
      <c r="C176" s="235" t="s">
        <v>310</v>
      </c>
      <c r="D176" s="235"/>
      <c r="E176" s="235"/>
      <c r="F176" s="258" t="s">
        <v>291</v>
      </c>
      <c r="G176" s="235"/>
      <c r="H176" s="235" t="s">
        <v>352</v>
      </c>
      <c r="I176" s="235" t="s">
        <v>287</v>
      </c>
      <c r="J176" s="235">
        <v>50</v>
      </c>
      <c r="K176" s="283"/>
    </row>
    <row r="177" s="1" customFormat="1" ht="15" customHeight="1">
      <c r="B177" s="260"/>
      <c r="C177" s="235" t="s">
        <v>98</v>
      </c>
      <c r="D177" s="235"/>
      <c r="E177" s="235"/>
      <c r="F177" s="258" t="s">
        <v>285</v>
      </c>
      <c r="G177" s="235"/>
      <c r="H177" s="235" t="s">
        <v>353</v>
      </c>
      <c r="I177" s="235" t="s">
        <v>354</v>
      </c>
      <c r="J177" s="235"/>
      <c r="K177" s="283"/>
    </row>
    <row r="178" s="1" customFormat="1" ht="15" customHeight="1">
      <c r="B178" s="260"/>
      <c r="C178" s="235" t="s">
        <v>58</v>
      </c>
      <c r="D178" s="235"/>
      <c r="E178" s="235"/>
      <c r="F178" s="258" t="s">
        <v>285</v>
      </c>
      <c r="G178" s="235"/>
      <c r="H178" s="235" t="s">
        <v>355</v>
      </c>
      <c r="I178" s="235" t="s">
        <v>356</v>
      </c>
      <c r="J178" s="235">
        <v>1</v>
      </c>
      <c r="K178" s="283"/>
    </row>
    <row r="179" s="1" customFormat="1" ht="15" customHeight="1">
      <c r="B179" s="260"/>
      <c r="C179" s="235" t="s">
        <v>54</v>
      </c>
      <c r="D179" s="235"/>
      <c r="E179" s="235"/>
      <c r="F179" s="258" t="s">
        <v>285</v>
      </c>
      <c r="G179" s="235"/>
      <c r="H179" s="235" t="s">
        <v>357</v>
      </c>
      <c r="I179" s="235" t="s">
        <v>287</v>
      </c>
      <c r="J179" s="235">
        <v>20</v>
      </c>
      <c r="K179" s="283"/>
    </row>
    <row r="180" s="1" customFormat="1" ht="15" customHeight="1">
      <c r="B180" s="260"/>
      <c r="C180" s="235" t="s">
        <v>55</v>
      </c>
      <c r="D180" s="235"/>
      <c r="E180" s="235"/>
      <c r="F180" s="258" t="s">
        <v>285</v>
      </c>
      <c r="G180" s="235"/>
      <c r="H180" s="235" t="s">
        <v>358</v>
      </c>
      <c r="I180" s="235" t="s">
        <v>287</v>
      </c>
      <c r="J180" s="235">
        <v>255</v>
      </c>
      <c r="K180" s="283"/>
    </row>
    <row r="181" s="1" customFormat="1" ht="15" customHeight="1">
      <c r="B181" s="260"/>
      <c r="C181" s="235" t="s">
        <v>99</v>
      </c>
      <c r="D181" s="235"/>
      <c r="E181" s="235"/>
      <c r="F181" s="258" t="s">
        <v>285</v>
      </c>
      <c r="G181" s="235"/>
      <c r="H181" s="235" t="s">
        <v>249</v>
      </c>
      <c r="I181" s="235" t="s">
        <v>287</v>
      </c>
      <c r="J181" s="235">
        <v>10</v>
      </c>
      <c r="K181" s="283"/>
    </row>
    <row r="182" s="1" customFormat="1" ht="15" customHeight="1">
      <c r="B182" s="260"/>
      <c r="C182" s="235" t="s">
        <v>100</v>
      </c>
      <c r="D182" s="235"/>
      <c r="E182" s="235"/>
      <c r="F182" s="258" t="s">
        <v>285</v>
      </c>
      <c r="G182" s="235"/>
      <c r="H182" s="235" t="s">
        <v>359</v>
      </c>
      <c r="I182" s="235" t="s">
        <v>320</v>
      </c>
      <c r="J182" s="235"/>
      <c r="K182" s="283"/>
    </row>
    <row r="183" s="1" customFormat="1" ht="15" customHeight="1">
      <c r="B183" s="260"/>
      <c r="C183" s="235" t="s">
        <v>360</v>
      </c>
      <c r="D183" s="235"/>
      <c r="E183" s="235"/>
      <c r="F183" s="258" t="s">
        <v>285</v>
      </c>
      <c r="G183" s="235"/>
      <c r="H183" s="235" t="s">
        <v>361</v>
      </c>
      <c r="I183" s="235" t="s">
        <v>320</v>
      </c>
      <c r="J183" s="235"/>
      <c r="K183" s="283"/>
    </row>
    <row r="184" s="1" customFormat="1" ht="15" customHeight="1">
      <c r="B184" s="260"/>
      <c r="C184" s="235" t="s">
        <v>349</v>
      </c>
      <c r="D184" s="235"/>
      <c r="E184" s="235"/>
      <c r="F184" s="258" t="s">
        <v>285</v>
      </c>
      <c r="G184" s="235"/>
      <c r="H184" s="235" t="s">
        <v>362</v>
      </c>
      <c r="I184" s="235" t="s">
        <v>320</v>
      </c>
      <c r="J184" s="235"/>
      <c r="K184" s="283"/>
    </row>
    <row r="185" s="1" customFormat="1" ht="15" customHeight="1">
      <c r="B185" s="260"/>
      <c r="C185" s="235" t="s">
        <v>102</v>
      </c>
      <c r="D185" s="235"/>
      <c r="E185" s="235"/>
      <c r="F185" s="258" t="s">
        <v>291</v>
      </c>
      <c r="G185" s="235"/>
      <c r="H185" s="235" t="s">
        <v>363</v>
      </c>
      <c r="I185" s="235" t="s">
        <v>287</v>
      </c>
      <c r="J185" s="235">
        <v>50</v>
      </c>
      <c r="K185" s="283"/>
    </row>
    <row r="186" s="1" customFormat="1" ht="15" customHeight="1">
      <c r="B186" s="260"/>
      <c r="C186" s="235" t="s">
        <v>364</v>
      </c>
      <c r="D186" s="235"/>
      <c r="E186" s="235"/>
      <c r="F186" s="258" t="s">
        <v>291</v>
      </c>
      <c r="G186" s="235"/>
      <c r="H186" s="235" t="s">
        <v>365</v>
      </c>
      <c r="I186" s="235" t="s">
        <v>366</v>
      </c>
      <c r="J186" s="235"/>
      <c r="K186" s="283"/>
    </row>
    <row r="187" s="1" customFormat="1" ht="15" customHeight="1">
      <c r="B187" s="260"/>
      <c r="C187" s="235" t="s">
        <v>367</v>
      </c>
      <c r="D187" s="235"/>
      <c r="E187" s="235"/>
      <c r="F187" s="258" t="s">
        <v>291</v>
      </c>
      <c r="G187" s="235"/>
      <c r="H187" s="235" t="s">
        <v>368</v>
      </c>
      <c r="I187" s="235" t="s">
        <v>366</v>
      </c>
      <c r="J187" s="235"/>
      <c r="K187" s="283"/>
    </row>
    <row r="188" s="1" customFormat="1" ht="15" customHeight="1">
      <c r="B188" s="260"/>
      <c r="C188" s="235" t="s">
        <v>369</v>
      </c>
      <c r="D188" s="235"/>
      <c r="E188" s="235"/>
      <c r="F188" s="258" t="s">
        <v>291</v>
      </c>
      <c r="G188" s="235"/>
      <c r="H188" s="235" t="s">
        <v>370</v>
      </c>
      <c r="I188" s="235" t="s">
        <v>366</v>
      </c>
      <c r="J188" s="235"/>
      <c r="K188" s="283"/>
    </row>
    <row r="189" s="1" customFormat="1" ht="15" customHeight="1">
      <c r="B189" s="260"/>
      <c r="C189" s="296" t="s">
        <v>371</v>
      </c>
      <c r="D189" s="235"/>
      <c r="E189" s="235"/>
      <c r="F189" s="258" t="s">
        <v>291</v>
      </c>
      <c r="G189" s="235"/>
      <c r="H189" s="235" t="s">
        <v>372</v>
      </c>
      <c r="I189" s="235" t="s">
        <v>373</v>
      </c>
      <c r="J189" s="297" t="s">
        <v>374</v>
      </c>
      <c r="K189" s="283"/>
    </row>
    <row r="190" s="1" customFormat="1" ht="15" customHeight="1">
      <c r="B190" s="260"/>
      <c r="C190" s="296" t="s">
        <v>43</v>
      </c>
      <c r="D190" s="235"/>
      <c r="E190" s="235"/>
      <c r="F190" s="258" t="s">
        <v>285</v>
      </c>
      <c r="G190" s="235"/>
      <c r="H190" s="232" t="s">
        <v>375</v>
      </c>
      <c r="I190" s="235" t="s">
        <v>376</v>
      </c>
      <c r="J190" s="235"/>
      <c r="K190" s="283"/>
    </row>
    <row r="191" s="1" customFormat="1" ht="15" customHeight="1">
      <c r="B191" s="260"/>
      <c r="C191" s="296" t="s">
        <v>377</v>
      </c>
      <c r="D191" s="235"/>
      <c r="E191" s="235"/>
      <c r="F191" s="258" t="s">
        <v>285</v>
      </c>
      <c r="G191" s="235"/>
      <c r="H191" s="235" t="s">
        <v>378</v>
      </c>
      <c r="I191" s="235" t="s">
        <v>320</v>
      </c>
      <c r="J191" s="235"/>
      <c r="K191" s="283"/>
    </row>
    <row r="192" s="1" customFormat="1" ht="15" customHeight="1">
      <c r="B192" s="260"/>
      <c r="C192" s="296" t="s">
        <v>379</v>
      </c>
      <c r="D192" s="235"/>
      <c r="E192" s="235"/>
      <c r="F192" s="258" t="s">
        <v>285</v>
      </c>
      <c r="G192" s="235"/>
      <c r="H192" s="235" t="s">
        <v>380</v>
      </c>
      <c r="I192" s="235" t="s">
        <v>320</v>
      </c>
      <c r="J192" s="235"/>
      <c r="K192" s="283"/>
    </row>
    <row r="193" s="1" customFormat="1" ht="15" customHeight="1">
      <c r="B193" s="260"/>
      <c r="C193" s="296" t="s">
        <v>381</v>
      </c>
      <c r="D193" s="235"/>
      <c r="E193" s="235"/>
      <c r="F193" s="258" t="s">
        <v>291</v>
      </c>
      <c r="G193" s="235"/>
      <c r="H193" s="235" t="s">
        <v>382</v>
      </c>
      <c r="I193" s="235" t="s">
        <v>320</v>
      </c>
      <c r="J193" s="235"/>
      <c r="K193" s="283"/>
    </row>
    <row r="194" s="1" customFormat="1" ht="15" customHeight="1">
      <c r="B194" s="289"/>
      <c r="C194" s="298"/>
      <c r="D194" s="269"/>
      <c r="E194" s="269"/>
      <c r="F194" s="269"/>
      <c r="G194" s="269"/>
      <c r="H194" s="269"/>
      <c r="I194" s="269"/>
      <c r="J194" s="269"/>
      <c r="K194" s="290"/>
    </row>
    <row r="195" s="1" customFormat="1" ht="18.75" customHeight="1">
      <c r="B195" s="271"/>
      <c r="C195" s="281"/>
      <c r="D195" s="281"/>
      <c r="E195" s="281"/>
      <c r="F195" s="291"/>
      <c r="G195" s="281"/>
      <c r="H195" s="281"/>
      <c r="I195" s="281"/>
      <c r="J195" s="281"/>
      <c r="K195" s="271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="1" customFormat="1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="1" customFormat="1" ht="21">
      <c r="B199" s="225"/>
      <c r="C199" s="226" t="s">
        <v>383</v>
      </c>
      <c r="D199" s="226"/>
      <c r="E199" s="226"/>
      <c r="F199" s="226"/>
      <c r="G199" s="226"/>
      <c r="H199" s="226"/>
      <c r="I199" s="226"/>
      <c r="J199" s="226"/>
      <c r="K199" s="227"/>
    </row>
    <row r="200" s="1" customFormat="1" ht="25.5" customHeight="1">
      <c r="B200" s="225"/>
      <c r="C200" s="299" t="s">
        <v>384</v>
      </c>
      <c r="D200" s="299"/>
      <c r="E200" s="299"/>
      <c r="F200" s="299" t="s">
        <v>385</v>
      </c>
      <c r="G200" s="300"/>
      <c r="H200" s="299" t="s">
        <v>386</v>
      </c>
      <c r="I200" s="299"/>
      <c r="J200" s="299"/>
      <c r="K200" s="227"/>
    </row>
    <row r="201" s="1" customFormat="1" ht="5.25" customHeight="1">
      <c r="B201" s="260"/>
      <c r="C201" s="255"/>
      <c r="D201" s="255"/>
      <c r="E201" s="255"/>
      <c r="F201" s="255"/>
      <c r="G201" s="281"/>
      <c r="H201" s="255"/>
      <c r="I201" s="255"/>
      <c r="J201" s="255"/>
      <c r="K201" s="283"/>
    </row>
    <row r="202" s="1" customFormat="1" ht="15" customHeight="1">
      <c r="B202" s="260"/>
      <c r="C202" s="235" t="s">
        <v>376</v>
      </c>
      <c r="D202" s="235"/>
      <c r="E202" s="235"/>
      <c r="F202" s="258" t="s">
        <v>44</v>
      </c>
      <c r="G202" s="235"/>
      <c r="H202" s="235" t="s">
        <v>387</v>
      </c>
      <c r="I202" s="235"/>
      <c r="J202" s="235"/>
      <c r="K202" s="283"/>
    </row>
    <row r="203" s="1" customFormat="1" ht="15" customHeight="1">
      <c r="B203" s="260"/>
      <c r="C203" s="235"/>
      <c r="D203" s="235"/>
      <c r="E203" s="235"/>
      <c r="F203" s="258" t="s">
        <v>45</v>
      </c>
      <c r="G203" s="235"/>
      <c r="H203" s="235" t="s">
        <v>388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48</v>
      </c>
      <c r="G204" s="235"/>
      <c r="H204" s="235" t="s">
        <v>389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46</v>
      </c>
      <c r="G205" s="235"/>
      <c r="H205" s="235" t="s">
        <v>390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47</v>
      </c>
      <c r="G206" s="235"/>
      <c r="H206" s="235" t="s">
        <v>391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/>
      <c r="G207" s="235"/>
      <c r="H207" s="235"/>
      <c r="I207" s="235"/>
      <c r="J207" s="235"/>
      <c r="K207" s="283"/>
    </row>
    <row r="208" s="1" customFormat="1" ht="15" customHeight="1">
      <c r="B208" s="260"/>
      <c r="C208" s="235" t="s">
        <v>332</v>
      </c>
      <c r="D208" s="235"/>
      <c r="E208" s="235"/>
      <c r="F208" s="258" t="s">
        <v>80</v>
      </c>
      <c r="G208" s="235"/>
      <c r="H208" s="235" t="s">
        <v>392</v>
      </c>
      <c r="I208" s="235"/>
      <c r="J208" s="235"/>
      <c r="K208" s="283"/>
    </row>
    <row r="209" s="1" customFormat="1" ht="15" customHeight="1">
      <c r="B209" s="260"/>
      <c r="C209" s="235"/>
      <c r="D209" s="235"/>
      <c r="E209" s="235"/>
      <c r="F209" s="258" t="s">
        <v>227</v>
      </c>
      <c r="G209" s="235"/>
      <c r="H209" s="235" t="s">
        <v>228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225</v>
      </c>
      <c r="G210" s="235"/>
      <c r="H210" s="235" t="s">
        <v>393</v>
      </c>
      <c r="I210" s="235"/>
      <c r="J210" s="235"/>
      <c r="K210" s="283"/>
    </row>
    <row r="211" s="1" customFormat="1" ht="15" customHeight="1">
      <c r="B211" s="301"/>
      <c r="C211" s="235"/>
      <c r="D211" s="235"/>
      <c r="E211" s="235"/>
      <c r="F211" s="258" t="s">
        <v>229</v>
      </c>
      <c r="G211" s="296"/>
      <c r="H211" s="287" t="s">
        <v>230</v>
      </c>
      <c r="I211" s="287"/>
      <c r="J211" s="287"/>
      <c r="K211" s="302"/>
    </row>
    <row r="212" s="1" customFormat="1" ht="15" customHeight="1">
      <c r="B212" s="301"/>
      <c r="C212" s="235"/>
      <c r="D212" s="235"/>
      <c r="E212" s="235"/>
      <c r="F212" s="258" t="s">
        <v>231</v>
      </c>
      <c r="G212" s="296"/>
      <c r="H212" s="287" t="s">
        <v>394</v>
      </c>
      <c r="I212" s="287"/>
      <c r="J212" s="287"/>
      <c r="K212" s="302"/>
    </row>
    <row r="213" s="1" customFormat="1" ht="15" customHeight="1">
      <c r="B213" s="301"/>
      <c r="C213" s="235"/>
      <c r="D213" s="235"/>
      <c r="E213" s="235"/>
      <c r="F213" s="258"/>
      <c r="G213" s="296"/>
      <c r="H213" s="287"/>
      <c r="I213" s="287"/>
      <c r="J213" s="287"/>
      <c r="K213" s="302"/>
    </row>
    <row r="214" s="1" customFormat="1" ht="15" customHeight="1">
      <c r="B214" s="301"/>
      <c r="C214" s="235" t="s">
        <v>356</v>
      </c>
      <c r="D214" s="235"/>
      <c r="E214" s="235"/>
      <c r="F214" s="258">
        <v>1</v>
      </c>
      <c r="G214" s="296"/>
      <c r="H214" s="287" t="s">
        <v>395</v>
      </c>
      <c r="I214" s="287"/>
      <c r="J214" s="287"/>
      <c r="K214" s="302"/>
    </row>
    <row r="215" s="1" customFormat="1" ht="15" customHeight="1">
      <c r="B215" s="301"/>
      <c r="C215" s="235"/>
      <c r="D215" s="235"/>
      <c r="E215" s="235"/>
      <c r="F215" s="258">
        <v>2</v>
      </c>
      <c r="G215" s="296"/>
      <c r="H215" s="287" t="s">
        <v>396</v>
      </c>
      <c r="I215" s="287"/>
      <c r="J215" s="287"/>
      <c r="K215" s="302"/>
    </row>
    <row r="216" s="1" customFormat="1" ht="15" customHeight="1">
      <c r="B216" s="301"/>
      <c r="C216" s="235"/>
      <c r="D216" s="235"/>
      <c r="E216" s="235"/>
      <c r="F216" s="258">
        <v>3</v>
      </c>
      <c r="G216" s="296"/>
      <c r="H216" s="287" t="s">
        <v>397</v>
      </c>
      <c r="I216" s="287"/>
      <c r="J216" s="287"/>
      <c r="K216" s="302"/>
    </row>
    <row r="217" s="1" customFormat="1" ht="15" customHeight="1">
      <c r="B217" s="301"/>
      <c r="C217" s="235"/>
      <c r="D217" s="235"/>
      <c r="E217" s="235"/>
      <c r="F217" s="258">
        <v>4</v>
      </c>
      <c r="G217" s="296"/>
      <c r="H217" s="287" t="s">
        <v>398</v>
      </c>
      <c r="I217" s="287"/>
      <c r="J217" s="287"/>
      <c r="K217" s="302"/>
    </row>
    <row r="218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2022-05-11T04:25:44Z</dcterms:created>
  <dcterms:modified xsi:type="dcterms:W3CDTF">2022-05-11T04:25:50Z</dcterms:modified>
</cp:coreProperties>
</file>