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36616" yWindow="65416" windowWidth="29040" windowHeight="15840" activeTab="0"/>
  </bookViews>
  <sheets>
    <sheet name="Rekapitulace" sheetId="3" r:id="rId1"/>
    <sheet name="Cenik_cast A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<sst xmlns="http://schemas.openxmlformats.org/spreadsheetml/2006/main" count="78" uniqueCount="66">
  <si>
    <t xml:space="preserve"> </t>
  </si>
  <si>
    <t>plocha vypočtená pro mimořádný úklid</t>
  </si>
  <si>
    <t>M</t>
  </si>
  <si>
    <t>počet čištění čalouněného nábytku nebo koberců  za 4 roky</t>
  </si>
  <si>
    <t>L</t>
  </si>
  <si>
    <t>počet kusů čalouněného nábytku</t>
  </si>
  <si>
    <t>K</t>
  </si>
  <si>
    <t>metráž koberců</t>
  </si>
  <si>
    <t>J</t>
  </si>
  <si>
    <t>předpokládaný počet sezónních uklidů za 4 roky</t>
  </si>
  <si>
    <t>H</t>
  </si>
  <si>
    <t>měsíce za 4 roky</t>
  </si>
  <si>
    <t>G</t>
  </si>
  <si>
    <t>týdny za 4 roky</t>
  </si>
  <si>
    <t>F</t>
  </si>
  <si>
    <t>pracovní dny z 4 roky</t>
  </si>
  <si>
    <t>E</t>
  </si>
  <si>
    <t>odhadovaná plocha určená pro speciální úklid</t>
  </si>
  <si>
    <t>D</t>
  </si>
  <si>
    <t>plocha podlah neurčených k dennímu úklidu (2x týdně - zasedačky, obřadky…)</t>
  </si>
  <si>
    <t>C</t>
  </si>
  <si>
    <r>
      <t xml:space="preserve">plocha podlah určená k dennímu úklidu (A </t>
    </r>
    <r>
      <rPr>
        <sz val="11"/>
        <color theme="1"/>
        <rFont val="Calibri"/>
        <family val="2"/>
      </rPr>
      <t>− C)</t>
    </r>
  </si>
  <si>
    <t>B</t>
  </si>
  <si>
    <t>celková plocha podlah (denní i ostatní úklid)</t>
  </si>
  <si>
    <t>A</t>
  </si>
  <si>
    <r>
      <t>1 m</t>
    </r>
    <r>
      <rPr>
        <vertAlign val="superscript"/>
        <sz val="11"/>
        <color theme="1"/>
        <rFont val="Calibri"/>
        <family val="2"/>
        <scheme val="minor"/>
      </rPr>
      <t>2</t>
    </r>
  </si>
  <si>
    <t>ks</t>
  </si>
  <si>
    <t>čalouněný nábytek</t>
  </si>
  <si>
    <t>koberce</t>
  </si>
  <si>
    <t>mimořádný úklid</t>
  </si>
  <si>
    <t>běžný úklid</t>
  </si>
  <si>
    <t>Speciální práce</t>
  </si>
  <si>
    <t>Sezónní úklid (SOD č. III bod 4)</t>
  </si>
  <si>
    <t>Měsíční úklid (SOD č. III bod 3)</t>
  </si>
  <si>
    <t>Týdenní úklid (SOD č. III bod 2)</t>
  </si>
  <si>
    <t>Běžný úklid (SOD č. III, bod 1.6) - dvoutýdenní</t>
  </si>
  <si>
    <t>Běžný úklid (SOD č. III, bod 1.1; 1.2; 1.3; 1.4; 1.5) - každodenní</t>
  </si>
  <si>
    <t>Běžný úklid</t>
  </si>
  <si>
    <t>úklid pracovišť MM Děčín</t>
  </si>
  <si>
    <t>cena za 4 roky</t>
  </si>
  <si>
    <t>jednotková cena v Kč bez DPH (bez opce)</t>
  </si>
  <si>
    <t>CELKEM</t>
  </si>
  <si>
    <t>bal</t>
  </si>
  <si>
    <t>Desinfekční tablety do pisoáru (balení 1 kg)</t>
  </si>
  <si>
    <t>Desinfekční prostředek závěs do mísy WC (ks)</t>
  </si>
  <si>
    <t>Toaletní papír  2vrstvý, 65% bělost</t>
  </si>
  <si>
    <t>Hygienické sáčky papírové (balení 100 ks)</t>
  </si>
  <si>
    <t>Skládané Z-Z ručníky,natural,šedé,1vrst.,recyklované (balení  5 000ks)</t>
  </si>
  <si>
    <t>litr</t>
  </si>
  <si>
    <t>Tekuté mýdlo (5 litrů)</t>
  </si>
  <si>
    <t>Cena za MJ v Kč bez DPH</t>
  </si>
  <si>
    <r>
      <t xml:space="preserve">Spotřeba za </t>
    </r>
    <r>
      <rPr>
        <b/>
        <u val="single"/>
        <sz val="11"/>
        <color indexed="8"/>
        <rFont val="Calibri"/>
        <family val="2"/>
      </rPr>
      <t>měsíc</t>
    </r>
  </si>
  <si>
    <t>MJ</t>
  </si>
  <si>
    <t>Druh spotřebního materiálu</t>
  </si>
  <si>
    <t>Položkový rozpočet - materiál</t>
  </si>
  <si>
    <t>Předpokládaný objem za jeden úklid</t>
  </si>
  <si>
    <t>Rekapitulace nabídkové ceny</t>
  </si>
  <si>
    <t>celková cena za úklid pracovišť magistrátu</t>
  </si>
  <si>
    <t xml:space="preserve">celková cena za související dodávky </t>
  </si>
  <si>
    <t>ceny jsou vypočteny na základě předpokládaných objemů za 4leté období</t>
  </si>
  <si>
    <t>cena celkem</t>
  </si>
  <si>
    <t>výčty z přílohy č. 6</t>
  </si>
  <si>
    <t>Podle smlouvy článek III a ZD čl. 12</t>
  </si>
  <si>
    <t>z toho za dohledu 827</t>
  </si>
  <si>
    <t>z toho za dohledu 144,8</t>
  </si>
  <si>
    <t>neobsazeno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</si>
</sst>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Kč&quot;"/>
    <numFmt numFmtId="165" formatCode="0.000"/>
    <numFmt numFmtId="16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dashDot"/>
      <right style="dashDot"/>
      <top style="dashDot"/>
      <bottom style="dashDot"/>
    </border>
    <border>
      <left/>
      <right style="dashDot"/>
      <top style="dashDot"/>
      <bottom style="dashDot"/>
    </border>
    <border>
      <left/>
      <right style="dashDot"/>
      <top/>
      <bottom style="dashDot"/>
    </border>
    <border>
      <left style="dashDot"/>
      <right style="dashDot"/>
      <top/>
      <bottom style="dashDot"/>
    </border>
    <border>
      <left/>
      <right style="dashDot"/>
      <top/>
      <bottom/>
    </border>
    <border>
      <left style="dashDot"/>
      <right style="dashDot"/>
      <top style="dashDot"/>
      <bottom/>
    </border>
    <border>
      <left style="dashDot"/>
      <right style="dashDot"/>
      <top/>
      <bottom/>
    </border>
    <border>
      <left/>
      <right/>
      <top style="dashDot"/>
      <bottom style="dashDot"/>
    </border>
    <border>
      <left/>
      <right/>
      <top/>
      <bottom style="dashDot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1" xfId="0" applyBorder="1"/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/>
    <xf numFmtId="164" fontId="2" fillId="0" borderId="0" xfId="0" applyNumberFormat="1" applyFont="1"/>
    <xf numFmtId="164" fontId="0" fillId="0" borderId="10" xfId="0" applyNumberFormat="1" applyBorder="1"/>
    <xf numFmtId="165" fontId="0" fillId="3" borderId="10" xfId="0" applyNumberFormat="1" applyFill="1" applyBorder="1"/>
    <xf numFmtId="0" fontId="0" fillId="0" borderId="10" xfId="0" applyBorder="1"/>
    <xf numFmtId="2" fontId="0" fillId="3" borderId="10" xfId="0" applyNumberFormat="1" applyFill="1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4" borderId="11" xfId="0" applyNumberFormat="1" applyFont="1" applyFill="1" applyBorder="1"/>
    <xf numFmtId="0" fontId="5" fillId="0" borderId="12" xfId="0" applyFont="1" applyBorder="1"/>
    <xf numFmtId="0" fontId="5" fillId="0" borderId="10" xfId="0" applyFont="1" applyBorder="1"/>
    <xf numFmtId="0" fontId="0" fillId="0" borderId="13" xfId="0" applyBorder="1"/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6" fontId="0" fillId="0" borderId="10" xfId="20" applyNumberFormat="1" applyFont="1" applyBorder="1"/>
    <xf numFmtId="166" fontId="0" fillId="2" borderId="10" xfId="20" applyNumberFormat="1" applyFont="1" applyFill="1" applyBorder="1"/>
    <xf numFmtId="2" fontId="0" fillId="0" borderId="10" xfId="0" applyNumberFormat="1" applyBorder="1"/>
    <xf numFmtId="4" fontId="0" fillId="0" borderId="10" xfId="0" applyNumberFormat="1" applyBorder="1"/>
    <xf numFmtId="2" fontId="9" fillId="3" borderId="10" xfId="0" applyNumberFormat="1" applyFont="1" applyFill="1" applyBorder="1"/>
    <xf numFmtId="4" fontId="0" fillId="0" borderId="16" xfId="0" applyNumberFormat="1" applyBorder="1"/>
    <xf numFmtId="4" fontId="0" fillId="0" borderId="17" xfId="0" applyNumberFormat="1" applyBorder="1"/>
    <xf numFmtId="4" fontId="0" fillId="3" borderId="18" xfId="0" applyNumberFormat="1" applyFill="1" applyBorder="1" applyProtection="1">
      <protection locked="0"/>
    </xf>
    <xf numFmtId="4" fontId="0" fillId="3" borderId="19" xfId="0" applyNumberFormat="1" applyFill="1" applyBorder="1" applyProtection="1">
      <protection locked="0"/>
    </xf>
    <xf numFmtId="4" fontId="5" fillId="3" borderId="19" xfId="0" applyNumberFormat="1" applyFont="1" applyFill="1" applyBorder="1" applyProtection="1">
      <protection locked="0"/>
    </xf>
    <xf numFmtId="4" fontId="5" fillId="3" borderId="20" xfId="0" applyNumberFormat="1" applyFont="1" applyFill="1" applyBorder="1" applyProtection="1">
      <protection locked="0"/>
    </xf>
    <xf numFmtId="0" fontId="0" fillId="0" borderId="10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8D36D-7D07-4732-A52E-7A7CA696D7FC}">
  <sheetPr>
    <tabColor rgb="FFFFFF00"/>
    <pageSetUpPr fitToPage="1"/>
  </sheetPr>
  <dimension ref="B2:G9"/>
  <sheetViews>
    <sheetView tabSelected="1" workbookViewId="0" topLeftCell="A1">
      <selection activeCell="G19" sqref="G19"/>
    </sheetView>
  </sheetViews>
  <sheetFormatPr defaultColWidth="9.140625" defaultRowHeight="15"/>
  <cols>
    <col min="6" max="6" width="27.140625" style="0" customWidth="1"/>
    <col min="7" max="7" width="26.28125" style="0" customWidth="1"/>
  </cols>
  <sheetData>
    <row r="2" spans="2:7" ht="15.75">
      <c r="B2" s="40" t="s">
        <v>56</v>
      </c>
      <c r="C2" s="40"/>
      <c r="D2" s="40"/>
      <c r="E2" s="40"/>
      <c r="F2" s="40"/>
      <c r="G2" s="40"/>
    </row>
    <row r="4" spans="2:7" ht="15">
      <c r="B4" s="41" t="s">
        <v>57</v>
      </c>
      <c r="C4" s="41"/>
      <c r="D4" s="41"/>
      <c r="E4" s="41"/>
      <c r="F4" s="41"/>
      <c r="G4" s="30">
        <f>'Cenik_cast A'!G11</f>
        <v>0</v>
      </c>
    </row>
    <row r="5" spans="2:7" ht="15">
      <c r="B5" s="41" t="s">
        <v>58</v>
      </c>
      <c r="C5" s="41"/>
      <c r="D5" s="41"/>
      <c r="E5" s="41"/>
      <c r="F5" s="41"/>
      <c r="G5" s="31">
        <f>'Cenik_cast A'!G21</f>
        <v>0</v>
      </c>
    </row>
    <row r="7" spans="2:7" ht="18.75">
      <c r="B7" s="42" t="s">
        <v>60</v>
      </c>
      <c r="C7" s="42"/>
      <c r="D7" s="42"/>
      <c r="E7" s="42"/>
      <c r="F7" s="42"/>
      <c r="G7" s="32">
        <f>SUM(G4:G5)</f>
        <v>0</v>
      </c>
    </row>
    <row r="9" ht="15">
      <c r="B9" t="s">
        <v>59</v>
      </c>
    </row>
  </sheetData>
  <sheetProtection algorithmName="SHA-512" hashValue="0NqCRKLu1vgy/VPOZWuYlSqpnqo8qaDDl1MlwOuS3HedZvAckb5rOQvvBBomrh6tTI+zYcLsJApwLUeEz4wlLQ==" saltValue="YXxVLlp3IadAt6xTeACTfg==" spinCount="100000" sheet="1" objects="1" scenarios="1"/>
  <mergeCells count="4">
    <mergeCell ref="B2:G2"/>
    <mergeCell ref="B4:F4"/>
    <mergeCell ref="B5:F5"/>
    <mergeCell ref="B7:F7"/>
  </mergeCells>
  <printOptions/>
  <pageMargins left="0.7" right="0.7" top="0.787401575" bottom="0.787401575" header="0.3" footer="0.3"/>
  <pageSetup fitToHeight="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DAEB-B2CE-4EF3-B755-F30C5876EF9B}">
  <sheetPr>
    <tabColor rgb="FFFFC000"/>
    <pageSetUpPr fitToPage="1"/>
  </sheetPr>
  <dimension ref="A1:K44"/>
  <sheetViews>
    <sheetView workbookViewId="0" topLeftCell="A1">
      <selection activeCell="C41" sqref="C41"/>
    </sheetView>
  </sheetViews>
  <sheetFormatPr defaultColWidth="9.140625" defaultRowHeight="15"/>
  <cols>
    <col min="1" max="1" width="9.140625" style="0" customWidth="1"/>
    <col min="2" max="2" width="36.8515625" style="0" customWidth="1"/>
    <col min="3" max="3" width="54.7109375" style="0" customWidth="1"/>
    <col min="4" max="4" width="7.28125" style="0" customWidth="1"/>
    <col min="5" max="5" width="14.140625" style="0" customWidth="1"/>
    <col min="6" max="6" width="11.57421875" style="0" customWidth="1"/>
    <col min="7" max="7" width="17.00390625" style="0" customWidth="1"/>
    <col min="10" max="10" width="14.00390625" style="0" bestFit="1" customWidth="1"/>
  </cols>
  <sheetData>
    <row r="1" spans="1:7" ht="61.5" customHeight="1">
      <c r="A1" s="43"/>
      <c r="B1" s="44"/>
      <c r="C1" s="44"/>
      <c r="D1" s="45"/>
      <c r="E1" s="21" t="s">
        <v>55</v>
      </c>
      <c r="F1" s="21" t="s">
        <v>40</v>
      </c>
      <c r="G1" s="20" t="s">
        <v>39</v>
      </c>
    </row>
    <row r="2" spans="1:10" ht="17.25">
      <c r="A2" s="54" t="s">
        <v>38</v>
      </c>
      <c r="B2" s="55" t="s">
        <v>37</v>
      </c>
      <c r="C2" s="18" t="s">
        <v>36</v>
      </c>
      <c r="D2" s="18" t="s">
        <v>25</v>
      </c>
      <c r="E2" s="28">
        <f>D27</f>
        <v>9808</v>
      </c>
      <c r="F2" s="17"/>
      <c r="G2" s="16">
        <f>E2*F2*D30</f>
        <v>0</v>
      </c>
      <c r="I2" s="63" t="s">
        <v>62</v>
      </c>
      <c r="J2" s="63"/>
    </row>
    <row r="3" spans="1:10" ht="17.25">
      <c r="A3" s="54"/>
      <c r="B3" s="55"/>
      <c r="C3" s="18" t="s">
        <v>35</v>
      </c>
      <c r="D3" s="18" t="s">
        <v>25</v>
      </c>
      <c r="E3" s="28">
        <f>D28</f>
        <v>754</v>
      </c>
      <c r="F3" s="19"/>
      <c r="G3" s="16">
        <f>E3*F3*D31*2</f>
        <v>0</v>
      </c>
      <c r="I3" s="63"/>
      <c r="J3" s="63"/>
    </row>
    <row r="4" spans="1:10" ht="17.25">
      <c r="A4" s="54"/>
      <c r="B4" s="56" t="s">
        <v>34</v>
      </c>
      <c r="C4" s="56"/>
      <c r="D4" s="18" t="s">
        <v>25</v>
      </c>
      <c r="E4" s="28">
        <f>D27</f>
        <v>9808</v>
      </c>
      <c r="F4" s="17"/>
      <c r="G4" s="16">
        <f>E4*F4*D31</f>
        <v>0</v>
      </c>
      <c r="I4" s="63"/>
      <c r="J4" s="63"/>
    </row>
    <row r="5" spans="1:10" ht="17.25">
      <c r="A5" s="54"/>
      <c r="B5" s="56" t="s">
        <v>33</v>
      </c>
      <c r="C5" s="56"/>
      <c r="D5" s="18" t="s">
        <v>25</v>
      </c>
      <c r="E5" s="28">
        <f>D26</f>
        <v>10562</v>
      </c>
      <c r="F5" s="17"/>
      <c r="G5" s="16">
        <f>E5*F5*D32</f>
        <v>0</v>
      </c>
      <c r="I5" s="63"/>
      <c r="J5" s="63"/>
    </row>
    <row r="6" spans="1:10" ht="17.25">
      <c r="A6" s="54"/>
      <c r="B6" s="56" t="s">
        <v>32</v>
      </c>
      <c r="C6" s="56"/>
      <c r="D6" s="18" t="s">
        <v>25</v>
      </c>
      <c r="E6" s="28">
        <f>D26</f>
        <v>10562</v>
      </c>
      <c r="F6" s="17"/>
      <c r="G6" s="16">
        <f>E6*F6*D33</f>
        <v>0</v>
      </c>
      <c r="I6" s="63"/>
      <c r="J6" s="63"/>
    </row>
    <row r="7" spans="1:10" ht="17.25">
      <c r="A7" s="54"/>
      <c r="B7" s="57" t="s">
        <v>31</v>
      </c>
      <c r="C7" s="18" t="s">
        <v>30</v>
      </c>
      <c r="D7" s="18" t="s">
        <v>25</v>
      </c>
      <c r="E7" s="28">
        <f>D29</f>
        <v>800</v>
      </c>
      <c r="F7" s="17"/>
      <c r="G7" s="16">
        <f>E7*F7*D34</f>
        <v>0</v>
      </c>
      <c r="I7" s="63"/>
      <c r="J7" s="63"/>
    </row>
    <row r="8" spans="1:10" ht="17.25">
      <c r="A8" s="54"/>
      <c r="B8" s="57"/>
      <c r="C8" s="18" t="s">
        <v>29</v>
      </c>
      <c r="D8" s="18" t="s">
        <v>25</v>
      </c>
      <c r="E8" s="28">
        <f>D29</f>
        <v>800</v>
      </c>
      <c r="F8" s="17"/>
      <c r="G8" s="16">
        <f>E8*F8*D34</f>
        <v>0</v>
      </c>
      <c r="I8" s="63"/>
      <c r="J8" s="63"/>
    </row>
    <row r="9" spans="1:10" ht="17.25">
      <c r="A9" s="54"/>
      <c r="B9" s="57"/>
      <c r="C9" s="18" t="s">
        <v>28</v>
      </c>
      <c r="D9" s="18" t="s">
        <v>25</v>
      </c>
      <c r="E9" s="28">
        <f>D35</f>
        <v>690</v>
      </c>
      <c r="F9" s="17"/>
      <c r="G9" s="16">
        <f>E9*F9*D34</f>
        <v>0</v>
      </c>
      <c r="I9" s="63"/>
      <c r="J9" s="63"/>
    </row>
    <row r="10" spans="1:10" ht="15">
      <c r="A10" s="54"/>
      <c r="B10" s="57"/>
      <c r="C10" s="18" t="s">
        <v>27</v>
      </c>
      <c r="D10" s="18" t="s">
        <v>26</v>
      </c>
      <c r="E10" s="29">
        <f>D36</f>
        <v>350</v>
      </c>
      <c r="F10" s="17"/>
      <c r="G10" s="16">
        <f>E10*F10*D34</f>
        <v>0</v>
      </c>
      <c r="I10" s="63"/>
      <c r="J10" s="63"/>
    </row>
    <row r="11" ht="15">
      <c r="G11" s="15">
        <f>SUM(G2:G10)</f>
        <v>0</v>
      </c>
    </row>
    <row r="12" spans="8:11" ht="77.25" customHeight="1">
      <c r="H12" s="46"/>
      <c r="I12" s="46"/>
      <c r="J12" s="46"/>
      <c r="K12" s="46"/>
    </row>
    <row r="13" spans="2:6" ht="19.5" thickBot="1">
      <c r="B13" s="58" t="s">
        <v>54</v>
      </c>
      <c r="C13" s="58"/>
      <c r="D13" s="58"/>
      <c r="E13" s="58"/>
      <c r="F13" s="58"/>
    </row>
    <row r="14" spans="1:7" ht="45.75" customHeight="1" thickBot="1">
      <c r="A14" s="64" t="s">
        <v>53</v>
      </c>
      <c r="B14" s="65"/>
      <c r="C14" s="66"/>
      <c r="D14" s="27" t="s">
        <v>52</v>
      </c>
      <c r="E14" s="27" t="s">
        <v>51</v>
      </c>
      <c r="F14" s="26" t="s">
        <v>50</v>
      </c>
      <c r="G14" s="26" t="s">
        <v>39</v>
      </c>
    </row>
    <row r="15" spans="1:7" ht="15.75" thickTop="1">
      <c r="A15" s="41" t="s">
        <v>49</v>
      </c>
      <c r="B15" s="41"/>
      <c r="C15" s="41"/>
      <c r="D15" s="25" t="s">
        <v>48</v>
      </c>
      <c r="E15" s="25">
        <v>35</v>
      </c>
      <c r="F15" s="35"/>
      <c r="G15" s="33">
        <f aca="true" t="shared" si="0" ref="G15:G20">E15*F15*48</f>
        <v>0</v>
      </c>
    </row>
    <row r="16" spans="1:7" ht="15">
      <c r="A16" s="39" t="s">
        <v>47</v>
      </c>
      <c r="B16" s="39"/>
      <c r="C16" s="39"/>
      <c r="D16" s="18" t="s">
        <v>42</v>
      </c>
      <c r="E16" s="18">
        <v>19</v>
      </c>
      <c r="F16" s="36"/>
      <c r="G16" s="33">
        <f t="shared" si="0"/>
        <v>0</v>
      </c>
    </row>
    <row r="17" spans="1:7" ht="15">
      <c r="A17" s="41" t="s">
        <v>46</v>
      </c>
      <c r="B17" s="41"/>
      <c r="C17" s="41"/>
      <c r="D17" s="18" t="s">
        <v>42</v>
      </c>
      <c r="E17" s="18">
        <v>7</v>
      </c>
      <c r="F17" s="36"/>
      <c r="G17" s="33">
        <f t="shared" si="0"/>
        <v>0</v>
      </c>
    </row>
    <row r="18" spans="1:7" ht="15">
      <c r="A18" s="41" t="s">
        <v>45</v>
      </c>
      <c r="B18" s="41"/>
      <c r="C18" s="41"/>
      <c r="D18" s="18" t="s">
        <v>26</v>
      </c>
      <c r="E18" s="18">
        <v>408</v>
      </c>
      <c r="F18" s="36"/>
      <c r="G18" s="33">
        <f t="shared" si="0"/>
        <v>0</v>
      </c>
    </row>
    <row r="19" spans="1:7" ht="15">
      <c r="A19" s="59" t="s">
        <v>44</v>
      </c>
      <c r="B19" s="59"/>
      <c r="C19" s="59"/>
      <c r="D19" s="24" t="s">
        <v>26</v>
      </c>
      <c r="E19" s="24">
        <v>102</v>
      </c>
      <c r="F19" s="37"/>
      <c r="G19" s="33">
        <f t="shared" si="0"/>
        <v>0</v>
      </c>
    </row>
    <row r="20" spans="1:7" ht="15.75" thickBot="1">
      <c r="A20" s="59" t="s">
        <v>43</v>
      </c>
      <c r="B20" s="59"/>
      <c r="C20" s="59"/>
      <c r="D20" s="23" t="s">
        <v>42</v>
      </c>
      <c r="E20" s="23">
        <v>1</v>
      </c>
      <c r="F20" s="38"/>
      <c r="G20" s="34">
        <f t="shared" si="0"/>
        <v>0</v>
      </c>
    </row>
    <row r="21" spans="1:7" ht="15.75" thickBot="1">
      <c r="A21" s="60" t="s">
        <v>41</v>
      </c>
      <c r="B21" s="61"/>
      <c r="C21" s="61"/>
      <c r="D21" s="61"/>
      <c r="E21" s="61"/>
      <c r="F21" s="62"/>
      <c r="G21" s="22">
        <f>SUM(G15:G20)</f>
        <v>0</v>
      </c>
    </row>
    <row r="25" spans="1:4" ht="31.5" customHeight="1">
      <c r="A25" s="47" t="s">
        <v>61</v>
      </c>
      <c r="B25" s="48"/>
      <c r="C25" s="48"/>
      <c r="D25" s="49"/>
    </row>
    <row r="26" spans="1:4" ht="15">
      <c r="A26" s="6" t="s">
        <v>24</v>
      </c>
      <c r="B26" s="12" t="s">
        <v>23</v>
      </c>
      <c r="C26" s="11"/>
      <c r="D26" s="9">
        <v>10562</v>
      </c>
    </row>
    <row r="27" spans="1:4" ht="15">
      <c r="A27" s="5" t="s">
        <v>22</v>
      </c>
      <c r="B27" s="14" t="s">
        <v>21</v>
      </c>
      <c r="C27" s="4"/>
      <c r="D27" s="9">
        <v>9808</v>
      </c>
    </row>
    <row r="28" spans="1:5" ht="15">
      <c r="A28" s="6" t="s">
        <v>20</v>
      </c>
      <c r="B28" s="13" t="s">
        <v>19</v>
      </c>
      <c r="C28" s="3"/>
      <c r="D28" s="9">
        <v>754</v>
      </c>
      <c r="E28" t="s">
        <v>63</v>
      </c>
    </row>
    <row r="29" spans="1:5" ht="15">
      <c r="A29" s="10" t="s">
        <v>18</v>
      </c>
      <c r="B29" t="s">
        <v>17</v>
      </c>
      <c r="C29" s="7"/>
      <c r="D29" s="9">
        <v>800</v>
      </c>
      <c r="E29" t="s">
        <v>64</v>
      </c>
    </row>
    <row r="30" spans="1:4" ht="15">
      <c r="A30" s="6" t="s">
        <v>16</v>
      </c>
      <c r="B30" s="12" t="s">
        <v>15</v>
      </c>
      <c r="C30" s="11"/>
      <c r="D30" s="9">
        <v>1004</v>
      </c>
    </row>
    <row r="31" spans="1:4" ht="15">
      <c r="A31" s="10" t="s">
        <v>14</v>
      </c>
      <c r="B31" s="50" t="s">
        <v>13</v>
      </c>
      <c r="C31" s="51"/>
      <c r="D31" s="9">
        <v>212</v>
      </c>
    </row>
    <row r="32" spans="1:4" ht="15">
      <c r="A32" s="6" t="s">
        <v>12</v>
      </c>
      <c r="B32" s="52" t="s">
        <v>11</v>
      </c>
      <c r="C32" s="53"/>
      <c r="D32" s="9">
        <v>48</v>
      </c>
    </row>
    <row r="33" spans="1:4" ht="15">
      <c r="A33" s="10" t="s">
        <v>10</v>
      </c>
      <c r="B33" s="50" t="s">
        <v>9</v>
      </c>
      <c r="C33" s="51"/>
      <c r="D33" s="9">
        <v>8</v>
      </c>
    </row>
    <row r="34" spans="1:4" ht="15">
      <c r="A34" s="47" t="s">
        <v>65</v>
      </c>
      <c r="B34" s="48"/>
      <c r="C34" s="48"/>
      <c r="D34" s="49"/>
    </row>
    <row r="35" spans="1:4" ht="15">
      <c r="A35" s="10" t="s">
        <v>8</v>
      </c>
      <c r="B35" t="s">
        <v>7</v>
      </c>
      <c r="C35" s="4"/>
      <c r="D35" s="9">
        <v>690</v>
      </c>
    </row>
    <row r="36" spans="1:4" ht="15">
      <c r="A36" s="8" t="s">
        <v>6</v>
      </c>
      <c r="B36" s="3" t="s">
        <v>5</v>
      </c>
      <c r="C36" s="7"/>
      <c r="D36" s="2">
        <v>350</v>
      </c>
    </row>
    <row r="37" spans="1:4" ht="15">
      <c r="A37" s="6" t="s">
        <v>4</v>
      </c>
      <c r="B37" s="3" t="s">
        <v>3</v>
      </c>
      <c r="C37" s="3"/>
      <c r="D37" s="2">
        <v>4</v>
      </c>
    </row>
    <row r="38" spans="1:4" ht="15">
      <c r="A38" s="5" t="s">
        <v>2</v>
      </c>
      <c r="B38" s="4" t="s">
        <v>1</v>
      </c>
      <c r="C38" s="3"/>
      <c r="D38" s="2">
        <v>545</v>
      </c>
    </row>
    <row r="41" ht="15">
      <c r="A41" s="1"/>
    </row>
    <row r="44" ht="15">
      <c r="D44" t="s">
        <v>0</v>
      </c>
    </row>
  </sheetData>
  <mergeCells count="22">
    <mergeCell ref="B33:C33"/>
    <mergeCell ref="A34:D34"/>
    <mergeCell ref="A20:C20"/>
    <mergeCell ref="A15:C15"/>
    <mergeCell ref="A21:F21"/>
    <mergeCell ref="A17:C17"/>
    <mergeCell ref="A18:C18"/>
    <mergeCell ref="A19:C19"/>
    <mergeCell ref="A1:D1"/>
    <mergeCell ref="H12:K12"/>
    <mergeCell ref="A25:D25"/>
    <mergeCell ref="B31:C31"/>
    <mergeCell ref="B32:C32"/>
    <mergeCell ref="A2:A10"/>
    <mergeCell ref="B2:B3"/>
    <mergeCell ref="B4:C4"/>
    <mergeCell ref="B5:C5"/>
    <mergeCell ref="B6:C6"/>
    <mergeCell ref="B7:B10"/>
    <mergeCell ref="B13:F13"/>
    <mergeCell ref="I2:J10"/>
    <mergeCell ref="A14:C14"/>
  </mergeCells>
  <printOptions/>
  <pageMargins left="0.7" right="0.7" top="0.787401575" bottom="0.787401575" header="0.3" footer="0.3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dcterms:created xsi:type="dcterms:W3CDTF">2022-05-12T11:31:03Z</dcterms:created>
  <dcterms:modified xsi:type="dcterms:W3CDTF">2022-05-16T14:02:12Z</dcterms:modified>
  <cp:category/>
  <cp:version/>
  <cp:contentType/>
  <cp:contentStatus/>
</cp:coreProperties>
</file>