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727"/>
  <workbookPr checkCompatibility="1" defaultThemeVersion="166925"/>
  <mc:AlternateContent xmlns:mc="http://schemas.openxmlformats.org/markup-compatibility/2006">
    <mc:Choice Requires="x15">
      <x15ac:absPath xmlns:x15ac="http://schemas.microsoft.com/office/spreadsheetml/2010/11/ac" url="Z:\NORD pracovní\2019_412_MMDěčín_ZŠ Na Stráni_střecha\Výpisy\"/>
    </mc:Choice>
  </mc:AlternateContent>
  <xr:revisionPtr revIDLastSave="0" documentId="13_ncr:1_{71D7335B-F077-4FF9-A4F4-BAE9CE17F87F}" xr6:coauthVersionLast="43" xr6:coauthVersionMax="43" xr10:uidLastSave="{00000000-0000-0000-0000-000000000000}"/>
  <bookViews>
    <workbookView xWindow="-120" yWindow="-120" windowWidth="29040" windowHeight="15840" tabRatio="531" xr2:uid="{00000000-000D-0000-FFFF-FFFF00000000}"/>
  </bookViews>
  <sheets>
    <sheet name="Výpis řeziva" sheetId="6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33" i="6" l="1"/>
  <c r="F26" i="6"/>
  <c r="H26" i="6"/>
  <c r="I26" i="6" s="1"/>
  <c r="F25" i="6"/>
  <c r="H25" i="6" s="1"/>
  <c r="I25" i="6" s="1"/>
  <c r="F24" i="6"/>
  <c r="H24" i="6" s="1"/>
  <c r="I24" i="6" s="1"/>
  <c r="F23" i="6"/>
  <c r="H23" i="6" s="1"/>
  <c r="I23" i="6" s="1"/>
  <c r="F22" i="6"/>
  <c r="H22" i="6" s="1"/>
  <c r="I22" i="6" s="1"/>
  <c r="F21" i="6"/>
  <c r="H21" i="6" s="1"/>
  <c r="I21" i="6" s="1"/>
  <c r="F20" i="6"/>
  <c r="H20" i="6" s="1"/>
  <c r="I20" i="6" s="1"/>
  <c r="F19" i="6"/>
  <c r="H19" i="6" s="1"/>
  <c r="I19" i="6" s="1"/>
  <c r="F18" i="6"/>
  <c r="H18" i="6" s="1"/>
  <c r="I18" i="6" s="1"/>
  <c r="F17" i="6"/>
  <c r="H17" i="6" s="1"/>
  <c r="I17" i="6" s="1"/>
  <c r="F16" i="6"/>
  <c r="H16" i="6" s="1"/>
  <c r="I16" i="6" s="1"/>
  <c r="F15" i="6"/>
  <c r="H15" i="6" s="1"/>
  <c r="I15" i="6" s="1"/>
  <c r="F14" i="6"/>
  <c r="H14" i="6" s="1"/>
  <c r="I14" i="6" s="1"/>
  <c r="F13" i="6"/>
  <c r="H13" i="6" s="1"/>
  <c r="I13" i="6" s="1"/>
  <c r="F12" i="6"/>
  <c r="H12" i="6" s="1"/>
  <c r="I12" i="6" s="1"/>
  <c r="F11" i="6"/>
  <c r="H11" i="6"/>
  <c r="I11" i="6" s="1"/>
  <c r="F10" i="6"/>
  <c r="H10" i="6" s="1"/>
  <c r="I10" i="6" s="1"/>
  <c r="F9" i="6"/>
  <c r="H9" i="6"/>
  <c r="I9" i="6" s="1"/>
  <c r="F8" i="6"/>
  <c r="H8" i="6"/>
  <c r="I8" i="6" s="1"/>
  <c r="F7" i="6"/>
  <c r="H7" i="6" s="1"/>
  <c r="I7" i="6" s="1"/>
  <c r="F6" i="6"/>
  <c r="H6" i="6" s="1"/>
  <c r="I6" i="6" s="1"/>
  <c r="F5" i="6"/>
  <c r="H5" i="6"/>
  <c r="I5" i="6" s="1"/>
  <c r="F4" i="6" l="1"/>
  <c r="H4" i="6" s="1"/>
  <c r="I4" i="6" s="1"/>
  <c r="I29" i="6" l="1"/>
  <c r="I36" i="6" s="1"/>
</calcChain>
</file>

<file path=xl/sharedStrings.xml><?xml version="1.0" encoding="utf-8"?>
<sst xmlns="http://schemas.openxmlformats.org/spreadsheetml/2006/main" count="42" uniqueCount="29">
  <si>
    <t>m3</t>
  </si>
  <si>
    <t>ozn.</t>
  </si>
  <si>
    <t>popis prvku</t>
  </si>
  <si>
    <t>dl. 1 ks (bm) skutečná</t>
  </si>
  <si>
    <t>počet (ks)</t>
  </si>
  <si>
    <t>dl. celkem (bm)</t>
  </si>
  <si>
    <t>celkem m3</t>
  </si>
  <si>
    <t>Pozednice</t>
  </si>
  <si>
    <t>profil (m)</t>
  </si>
  <si>
    <t>Celkem hlavní řezivo</t>
  </si>
  <si>
    <t>dl. 1 ks (bm)       +5%</t>
  </si>
  <si>
    <t>Sloupek</t>
  </si>
  <si>
    <t>Diagonální vzpěra</t>
  </si>
  <si>
    <t>Spodní kleštiny (u země)</t>
  </si>
  <si>
    <t xml:space="preserve">ORIENTAČNÍ VÝPIS ŘEZIVA </t>
  </si>
  <si>
    <t>Spodní vazný trám</t>
  </si>
  <si>
    <t>Středová vaznice</t>
  </si>
  <si>
    <t>Vrcholová vaznice</t>
  </si>
  <si>
    <t>Horní kleštiny (u země)</t>
  </si>
  <si>
    <t>Krokve (střecha u řezu D)</t>
  </si>
  <si>
    <t>Krokve (střecha hlavní loď)</t>
  </si>
  <si>
    <t>Krokve (střecha lod řez E-E´)</t>
  </si>
  <si>
    <t>Krokve (střecha u B´)</t>
  </si>
  <si>
    <t>Krokve (střecha řez C-C´)</t>
  </si>
  <si>
    <t>Krokve (střecha u A´)</t>
  </si>
  <si>
    <t>Prkna (předpoklad tl. 18 mm)</t>
  </si>
  <si>
    <r>
      <t>plocha (m</t>
    </r>
    <r>
      <rPr>
        <sz val="9"/>
        <rFont val="Arial"/>
        <family val="2"/>
        <charset val="238"/>
      </rPr>
      <t>2</t>
    </r>
    <r>
      <rPr>
        <sz val="8"/>
        <rFont val="Arial"/>
        <family val="2"/>
        <charset val="238"/>
      </rPr>
      <t>)</t>
    </r>
  </si>
  <si>
    <t>tloušťka</t>
  </si>
  <si>
    <t>orientační množství řeziva krovu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</si>
</sst>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7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8"/>
      <name val="Arial"/>
      <charset val="238"/>
    </font>
    <font>
      <sz val="8"/>
      <name val="Arial"/>
      <family val="2"/>
      <charset val="238"/>
    </font>
    <font>
      <b/>
      <sz val="8"/>
      <name val="Arial"/>
      <family val="2"/>
      <charset val="238"/>
    </font>
    <font>
      <b/>
      <sz val="12"/>
      <name val="Arial"/>
      <family val="2"/>
      <charset val="238"/>
    </font>
    <font>
      <sz val="9"/>
      <name val="Arial"/>
      <family val="2"/>
      <charset val="238"/>
    </font>
  </fonts>
  <fills count="2">
    <fill>
      <patternFill patternType="none"/>
    </fill>
    <fill>
      <patternFill patternType="gray125"/>
    </fill>
  </fills>
  <borders count="20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35">
    <xf numFmtId="0" fontId="0" fillId="0" borderId="0" xfId="0"/>
    <xf numFmtId="0" fontId="3" fillId="0" borderId="1" xfId="0" applyFont="1" applyBorder="1"/>
    <xf numFmtId="0" fontId="3" fillId="0" borderId="2" xfId="0" applyFont="1" applyBorder="1"/>
    <xf numFmtId="0" fontId="3" fillId="0" borderId="2" xfId="0" applyFont="1" applyBorder="1" applyAlignment="1"/>
    <xf numFmtId="2" fontId="3" fillId="0" borderId="2" xfId="0" applyNumberFormat="1" applyFont="1" applyBorder="1" applyAlignment="1"/>
    <xf numFmtId="164" fontId="3" fillId="0" borderId="2" xfId="0" applyNumberFormat="1" applyFont="1" applyBorder="1" applyAlignment="1"/>
    <xf numFmtId="2" fontId="3" fillId="0" borderId="3" xfId="0" applyNumberFormat="1" applyFont="1" applyBorder="1" applyAlignment="1"/>
    <xf numFmtId="0" fontId="3" fillId="0" borderId="5" xfId="0" applyFont="1" applyBorder="1" applyAlignment="1">
      <alignment horizontal="center" vertical="center"/>
    </xf>
    <xf numFmtId="0" fontId="3" fillId="0" borderId="6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/>
    <xf numFmtId="0" fontId="3" fillId="0" borderId="6" xfId="0" applyFont="1" applyBorder="1"/>
    <xf numFmtId="0" fontId="3" fillId="0" borderId="6" xfId="0" applyFont="1" applyBorder="1" applyAlignment="1">
      <alignment horizontal="right"/>
    </xf>
    <xf numFmtId="2" fontId="4" fillId="0" borderId="4" xfId="0" applyNumberFormat="1" applyFont="1" applyBorder="1" applyAlignment="1"/>
    <xf numFmtId="0" fontId="3" fillId="0" borderId="7" xfId="0" applyFont="1" applyBorder="1"/>
    <xf numFmtId="0" fontId="3" fillId="0" borderId="8" xfId="0" applyFont="1" applyBorder="1"/>
    <xf numFmtId="0" fontId="3" fillId="0" borderId="8" xfId="0" applyFont="1" applyBorder="1" applyAlignment="1"/>
    <xf numFmtId="2" fontId="3" fillId="0" borderId="8" xfId="0" applyNumberFormat="1" applyFont="1" applyBorder="1" applyAlignment="1"/>
    <xf numFmtId="164" fontId="3" fillId="0" borderId="8" xfId="0" applyNumberFormat="1" applyFont="1" applyBorder="1" applyAlignment="1"/>
    <xf numFmtId="2" fontId="3" fillId="0" borderId="9" xfId="0" applyNumberFormat="1" applyFont="1" applyBorder="1" applyAlignment="1"/>
    <xf numFmtId="0" fontId="3" fillId="0" borderId="15" xfId="0" applyFont="1" applyBorder="1" applyAlignment="1"/>
    <xf numFmtId="0" fontId="0" fillId="0" borderId="0" xfId="0" applyBorder="1" applyAlignment="1"/>
    <xf numFmtId="0" fontId="0" fillId="0" borderId="16" xfId="0" applyBorder="1" applyAlignment="1"/>
    <xf numFmtId="0" fontId="3" fillId="0" borderId="6" xfId="0" applyFont="1" applyBorder="1" applyAlignment="1"/>
    <xf numFmtId="0" fontId="3" fillId="0" borderId="13" xfId="0" applyFont="1" applyBorder="1" applyAlignment="1"/>
    <xf numFmtId="0" fontId="0" fillId="0" borderId="14" xfId="0" applyBorder="1" applyAlignment="1"/>
    <xf numFmtId="2" fontId="3" fillId="0" borderId="13" xfId="0" applyNumberFormat="1" applyFont="1" applyBorder="1" applyAlignment="1"/>
    <xf numFmtId="0" fontId="0" fillId="0" borderId="18" xfId="0" applyBorder="1" applyAlignment="1"/>
    <xf numFmtId="0" fontId="3" fillId="0" borderId="6" xfId="0" applyFont="1" applyBorder="1" applyAlignment="1">
      <alignment horizontal="center" vertical="center" wrapText="1"/>
    </xf>
    <xf numFmtId="0" fontId="5" fillId="0" borderId="17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3" fillId="0" borderId="10" xfId="0" applyFont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0" fillId="0" borderId="19" xfId="0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2F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37"/>
  <sheetViews>
    <sheetView tabSelected="1" zoomScale="145" workbookViewId="0">
      <selection activeCell="I36" sqref="A1:I36"/>
    </sheetView>
  </sheetViews>
  <sheetFormatPr defaultRowHeight="12.75" x14ac:dyDescent="0.2"/>
  <cols>
    <col min="1" max="1" width="9.28515625" bestFit="1" customWidth="1"/>
    <col min="2" max="2" width="22.28515625" customWidth="1"/>
    <col min="3" max="4" width="5.7109375" customWidth="1"/>
    <col min="5" max="6" width="7.28515625" customWidth="1"/>
    <col min="7" max="7" width="5.7109375" customWidth="1"/>
    <col min="8" max="8" width="9.28515625" bestFit="1" customWidth="1"/>
    <col min="9" max="9" width="12.5703125" bestFit="1" customWidth="1"/>
    <col min="11" max="11" width="9.28515625" customWidth="1"/>
  </cols>
  <sheetData>
    <row r="1" spans="1:9" ht="16.5" thickBot="1" x14ac:dyDescent="0.25">
      <c r="A1" s="29" t="s">
        <v>14</v>
      </c>
      <c r="B1" s="30"/>
      <c r="C1" s="30"/>
      <c r="D1" s="30"/>
      <c r="E1" s="30"/>
      <c r="F1" s="30"/>
      <c r="G1" s="30"/>
      <c r="H1" s="30"/>
      <c r="I1" s="31"/>
    </row>
    <row r="2" spans="1:9" ht="34.5" thickBot="1" x14ac:dyDescent="0.25">
      <c r="A2" s="7" t="s">
        <v>1</v>
      </c>
      <c r="B2" s="8" t="s">
        <v>2</v>
      </c>
      <c r="C2" s="28" t="s">
        <v>8</v>
      </c>
      <c r="D2" s="28"/>
      <c r="E2" s="8" t="s">
        <v>3</v>
      </c>
      <c r="F2" s="8" t="s">
        <v>10</v>
      </c>
      <c r="G2" s="8" t="s">
        <v>4</v>
      </c>
      <c r="H2" s="8" t="s">
        <v>5</v>
      </c>
      <c r="I2" s="9" t="s">
        <v>6</v>
      </c>
    </row>
    <row r="3" spans="1:9" ht="3" customHeight="1" thickBot="1" x14ac:dyDescent="0.25">
      <c r="A3" s="20"/>
      <c r="B3" s="21"/>
      <c r="C3" s="21"/>
      <c r="D3" s="21"/>
      <c r="E3" s="21"/>
      <c r="F3" s="21"/>
      <c r="G3" s="21"/>
      <c r="H3" s="21"/>
      <c r="I3" s="22"/>
    </row>
    <row r="4" spans="1:9" ht="13.5" thickBot="1" x14ac:dyDescent="0.25">
      <c r="A4" s="14">
        <v>1</v>
      </c>
      <c r="B4" s="15" t="s">
        <v>11</v>
      </c>
      <c r="C4" s="16">
        <v>0.15</v>
      </c>
      <c r="D4" s="16">
        <v>0.15</v>
      </c>
      <c r="E4" s="17">
        <v>3.22</v>
      </c>
      <c r="F4" s="18">
        <f t="shared" ref="F4" si="0">E4*1.05</f>
        <v>3.3810000000000002</v>
      </c>
      <c r="G4" s="16">
        <v>4</v>
      </c>
      <c r="H4" s="18">
        <f t="shared" ref="H4" si="1">PRODUCT(F4,G4)</f>
        <v>13.524000000000001</v>
      </c>
      <c r="I4" s="19">
        <f t="shared" ref="I4" si="2">PRODUCT(C4,D4,H4)</f>
        <v>0.30429</v>
      </c>
    </row>
    <row r="5" spans="1:9" ht="13.5" thickBot="1" x14ac:dyDescent="0.25">
      <c r="A5" s="14">
        <v>2</v>
      </c>
      <c r="B5" s="15" t="s">
        <v>11</v>
      </c>
      <c r="C5" s="16">
        <v>0.15</v>
      </c>
      <c r="D5" s="16">
        <v>0.15</v>
      </c>
      <c r="E5" s="17">
        <v>6.7320000000000002</v>
      </c>
      <c r="F5" s="18">
        <f t="shared" ref="F5" si="3">E5*1.05</f>
        <v>7.0686000000000009</v>
      </c>
      <c r="G5" s="16">
        <v>2</v>
      </c>
      <c r="H5" s="18">
        <f t="shared" ref="H5" si="4">PRODUCT(F5,G5)</f>
        <v>14.137200000000002</v>
      </c>
      <c r="I5" s="19">
        <f t="shared" ref="I5" si="5">PRODUCT(C5,D5,H5)</f>
        <v>0.31808700000000001</v>
      </c>
    </row>
    <row r="6" spans="1:9" ht="13.5" thickBot="1" x14ac:dyDescent="0.25">
      <c r="A6" s="14">
        <v>3</v>
      </c>
      <c r="B6" s="15" t="s">
        <v>11</v>
      </c>
      <c r="C6" s="16">
        <v>0.15</v>
      </c>
      <c r="D6" s="16">
        <v>0.15</v>
      </c>
      <c r="E6" s="17">
        <v>3.7669999999999999</v>
      </c>
      <c r="F6" s="18">
        <f t="shared" ref="F6" si="6">E6*1.05</f>
        <v>3.9553500000000001</v>
      </c>
      <c r="G6" s="16">
        <v>23</v>
      </c>
      <c r="H6" s="18">
        <f t="shared" ref="H6" si="7">PRODUCT(F6,G6)</f>
        <v>90.973050000000001</v>
      </c>
      <c r="I6" s="19">
        <f t="shared" ref="I6" si="8">PRODUCT(C6,D6,H6)</f>
        <v>2.046893625</v>
      </c>
    </row>
    <row r="7" spans="1:9" ht="13.5" thickBot="1" x14ac:dyDescent="0.25">
      <c r="A7" s="14">
        <v>4</v>
      </c>
      <c r="B7" s="15" t="s">
        <v>11</v>
      </c>
      <c r="C7" s="16">
        <v>0.15</v>
      </c>
      <c r="D7" s="16">
        <v>0.15</v>
      </c>
      <c r="E7" s="17">
        <v>4.1859999999999999</v>
      </c>
      <c r="F7" s="18">
        <f t="shared" ref="F7" si="9">E7*1.05</f>
        <v>4.3952999999999998</v>
      </c>
      <c r="G7" s="16">
        <v>6</v>
      </c>
      <c r="H7" s="18">
        <f t="shared" ref="H7" si="10">PRODUCT(F7,G7)</f>
        <v>26.3718</v>
      </c>
      <c r="I7" s="19">
        <f t="shared" ref="I7" si="11">PRODUCT(C7,D7,H7)</f>
        <v>0.59336549999999999</v>
      </c>
    </row>
    <row r="8" spans="1:9" ht="13.5" thickBot="1" x14ac:dyDescent="0.25">
      <c r="A8" s="14">
        <v>5</v>
      </c>
      <c r="B8" s="15" t="s">
        <v>11</v>
      </c>
      <c r="C8" s="16">
        <v>0.15</v>
      </c>
      <c r="D8" s="16">
        <v>0.15</v>
      </c>
      <c r="E8" s="17">
        <v>2.911</v>
      </c>
      <c r="F8" s="18">
        <f t="shared" ref="F8" si="12">E8*1.05</f>
        <v>3.0565500000000001</v>
      </c>
      <c r="G8" s="16">
        <v>2</v>
      </c>
      <c r="H8" s="18">
        <f t="shared" ref="H8" si="13">PRODUCT(F8,G8)</f>
        <v>6.1131000000000002</v>
      </c>
      <c r="I8" s="19">
        <f t="shared" ref="I8" si="14">PRODUCT(C8,D8,H8)</f>
        <v>0.13754474999999999</v>
      </c>
    </row>
    <row r="9" spans="1:9" ht="13.5" thickBot="1" x14ac:dyDescent="0.25">
      <c r="A9" s="14">
        <v>6</v>
      </c>
      <c r="B9" s="15" t="s">
        <v>11</v>
      </c>
      <c r="C9" s="16">
        <v>0.15</v>
      </c>
      <c r="D9" s="16">
        <v>0.15</v>
      </c>
      <c r="E9" s="17">
        <v>1.96</v>
      </c>
      <c r="F9" s="18">
        <f t="shared" ref="F9" si="15">E9*1.05</f>
        <v>2.0579999999999998</v>
      </c>
      <c r="G9" s="16">
        <v>2</v>
      </c>
      <c r="H9" s="18">
        <f t="shared" ref="H9" si="16">PRODUCT(F9,G9)</f>
        <v>4.1159999999999997</v>
      </c>
      <c r="I9" s="19">
        <f t="shared" ref="I9" si="17">PRODUCT(C9,D9,H9)</f>
        <v>9.2609999999999984E-2</v>
      </c>
    </row>
    <row r="10" spans="1:9" ht="13.5" thickBot="1" x14ac:dyDescent="0.25">
      <c r="A10" s="14">
        <v>7</v>
      </c>
      <c r="B10" s="15" t="s">
        <v>11</v>
      </c>
      <c r="C10" s="16">
        <v>0.15</v>
      </c>
      <c r="D10" s="16">
        <v>0.15</v>
      </c>
      <c r="E10" s="17">
        <v>3.5910000000000002</v>
      </c>
      <c r="F10" s="18">
        <f t="shared" ref="F10" si="18">E10*1.05</f>
        <v>3.7705500000000005</v>
      </c>
      <c r="G10" s="16">
        <v>2</v>
      </c>
      <c r="H10" s="18">
        <f t="shared" ref="H10" si="19">PRODUCT(F10,G10)</f>
        <v>7.541100000000001</v>
      </c>
      <c r="I10" s="19">
        <f t="shared" ref="I10" si="20">PRODUCT(C10,D10,H10)</f>
        <v>0.16967475000000001</v>
      </c>
    </row>
    <row r="11" spans="1:9" ht="13.5" thickBot="1" x14ac:dyDescent="0.25">
      <c r="A11" s="14">
        <v>8</v>
      </c>
      <c r="B11" s="15" t="s">
        <v>11</v>
      </c>
      <c r="C11" s="16">
        <v>0.15</v>
      </c>
      <c r="D11" s="16">
        <v>0.15</v>
      </c>
      <c r="E11" s="17">
        <v>3.4980000000000002</v>
      </c>
      <c r="F11" s="18">
        <f t="shared" ref="F11" si="21">E11*1.05</f>
        <v>3.6729000000000003</v>
      </c>
      <c r="G11" s="16">
        <v>6</v>
      </c>
      <c r="H11" s="18">
        <f t="shared" ref="H11" si="22">PRODUCT(F11,G11)</f>
        <v>22.037400000000002</v>
      </c>
      <c r="I11" s="19">
        <f t="shared" ref="I11" si="23">PRODUCT(C11,D11,H11)</f>
        <v>0.49584150000000005</v>
      </c>
    </row>
    <row r="12" spans="1:9" ht="13.5" thickBot="1" x14ac:dyDescent="0.25">
      <c r="A12" s="14">
        <v>9</v>
      </c>
      <c r="B12" s="15" t="s">
        <v>11</v>
      </c>
      <c r="C12" s="16">
        <v>0.14000000000000001</v>
      </c>
      <c r="D12" s="16">
        <v>0.16</v>
      </c>
      <c r="E12" s="17">
        <v>0.66</v>
      </c>
      <c r="F12" s="18">
        <f t="shared" ref="F12" si="24">E12*1.05</f>
        <v>0.69300000000000006</v>
      </c>
      <c r="G12" s="16">
        <v>29</v>
      </c>
      <c r="H12" s="18">
        <f t="shared" ref="H12" si="25">PRODUCT(F12,G12)</f>
        <v>20.097000000000001</v>
      </c>
      <c r="I12" s="19">
        <f t="shared" ref="I12" si="26">PRODUCT(C12,D12,H12)</f>
        <v>0.4501728000000001</v>
      </c>
    </row>
    <row r="13" spans="1:9" ht="13.5" thickBot="1" x14ac:dyDescent="0.25">
      <c r="A13" s="14">
        <v>10</v>
      </c>
      <c r="B13" s="15" t="s">
        <v>7</v>
      </c>
      <c r="C13" s="16">
        <v>0.14000000000000001</v>
      </c>
      <c r="D13" s="16">
        <v>0.16</v>
      </c>
      <c r="E13" s="17">
        <v>253</v>
      </c>
      <c r="F13" s="18">
        <f t="shared" ref="F13" si="27">E13*1.05</f>
        <v>265.65000000000003</v>
      </c>
      <c r="G13" s="16">
        <v>1</v>
      </c>
      <c r="H13" s="18">
        <f t="shared" ref="H13" si="28">PRODUCT(F13,G13)</f>
        <v>265.65000000000003</v>
      </c>
      <c r="I13" s="19">
        <f t="shared" ref="I13" si="29">PRODUCT(C13,D13,H13)</f>
        <v>5.9505600000000012</v>
      </c>
    </row>
    <row r="14" spans="1:9" ht="13.5" thickBot="1" x14ac:dyDescent="0.25">
      <c r="A14" s="14">
        <v>11</v>
      </c>
      <c r="B14" s="15" t="s">
        <v>13</v>
      </c>
      <c r="C14" s="16">
        <v>0.08</v>
      </c>
      <c r="D14" s="16">
        <v>0.16</v>
      </c>
      <c r="E14" s="17">
        <v>3.22</v>
      </c>
      <c r="F14" s="18">
        <f t="shared" ref="F14" si="30">E14*1.05</f>
        <v>3.3810000000000002</v>
      </c>
      <c r="G14" s="16">
        <v>20</v>
      </c>
      <c r="H14" s="18">
        <f t="shared" ref="H14" si="31">PRODUCT(F14,G14)</f>
        <v>67.62</v>
      </c>
      <c r="I14" s="19">
        <f t="shared" ref="I14:I26" si="32">PRODUCT(C14,D14,H14)</f>
        <v>0.86553600000000008</v>
      </c>
    </row>
    <row r="15" spans="1:9" ht="13.5" thickBot="1" x14ac:dyDescent="0.25">
      <c r="A15" s="14">
        <v>12</v>
      </c>
      <c r="B15" s="15" t="s">
        <v>12</v>
      </c>
      <c r="C15" s="16">
        <v>0.15</v>
      </c>
      <c r="D15" s="16">
        <v>0.18</v>
      </c>
      <c r="E15" s="17">
        <v>4.1360000000000001</v>
      </c>
      <c r="F15" s="18">
        <f t="shared" ref="F15" si="33">E15*1.05</f>
        <v>4.3428000000000004</v>
      </c>
      <c r="G15" s="16">
        <v>48</v>
      </c>
      <c r="H15" s="18">
        <f t="shared" ref="H15" si="34">PRODUCT(F15,G15)</f>
        <v>208.45440000000002</v>
      </c>
      <c r="I15" s="19">
        <f t="shared" si="32"/>
        <v>5.6282688000000007</v>
      </c>
    </row>
    <row r="16" spans="1:9" ht="13.5" thickBot="1" x14ac:dyDescent="0.25">
      <c r="A16" s="14">
        <v>13</v>
      </c>
      <c r="B16" s="15" t="s">
        <v>15</v>
      </c>
      <c r="C16" s="16">
        <v>0.2</v>
      </c>
      <c r="D16" s="16">
        <v>0.28000000000000003</v>
      </c>
      <c r="E16" s="17">
        <v>249.29499999999999</v>
      </c>
      <c r="F16" s="18">
        <f t="shared" ref="F16" si="35">E16*1.05</f>
        <v>261.75975</v>
      </c>
      <c r="G16" s="16">
        <v>1</v>
      </c>
      <c r="H16" s="18">
        <f t="shared" ref="H16" si="36">PRODUCT(F16,G16)</f>
        <v>261.75975</v>
      </c>
      <c r="I16" s="19">
        <f t="shared" si="32"/>
        <v>14.658546000000001</v>
      </c>
    </row>
    <row r="17" spans="1:9" ht="13.5" thickBot="1" x14ac:dyDescent="0.25">
      <c r="A17" s="14">
        <v>14</v>
      </c>
      <c r="B17" s="15" t="s">
        <v>16</v>
      </c>
      <c r="C17" s="16">
        <v>0.16</v>
      </c>
      <c r="D17" s="16">
        <v>0.2</v>
      </c>
      <c r="E17" s="17">
        <v>218.25</v>
      </c>
      <c r="F17" s="18">
        <f t="shared" ref="F17" si="37">E17*1.05</f>
        <v>229.16250000000002</v>
      </c>
      <c r="G17" s="16">
        <v>1</v>
      </c>
      <c r="H17" s="18">
        <f t="shared" ref="H17" si="38">PRODUCT(F17,G17)</f>
        <v>229.16250000000002</v>
      </c>
      <c r="I17" s="19">
        <f t="shared" si="32"/>
        <v>7.3332000000000006</v>
      </c>
    </row>
    <row r="18" spans="1:9" ht="13.5" thickBot="1" x14ac:dyDescent="0.25">
      <c r="A18" s="14">
        <v>15</v>
      </c>
      <c r="B18" s="15" t="s">
        <v>17</v>
      </c>
      <c r="C18" s="16">
        <v>0.16</v>
      </c>
      <c r="D18" s="16">
        <v>0.2</v>
      </c>
      <c r="E18" s="17">
        <v>16.675000000000001</v>
      </c>
      <c r="F18" s="18">
        <f t="shared" ref="F18:F19" si="39">E18*1.05</f>
        <v>17.508750000000003</v>
      </c>
      <c r="G18" s="16">
        <v>1</v>
      </c>
      <c r="H18" s="18">
        <f t="shared" ref="H18:H19" si="40">PRODUCT(F18,G18)</f>
        <v>17.508750000000003</v>
      </c>
      <c r="I18" s="19">
        <f t="shared" si="32"/>
        <v>0.56028000000000011</v>
      </c>
    </row>
    <row r="19" spans="1:9" ht="13.5" thickBot="1" x14ac:dyDescent="0.25">
      <c r="A19" s="14">
        <v>16</v>
      </c>
      <c r="B19" s="15" t="s">
        <v>18</v>
      </c>
      <c r="C19" s="16">
        <v>0.08</v>
      </c>
      <c r="D19" s="16">
        <v>0.16</v>
      </c>
      <c r="E19" s="17">
        <v>4.76</v>
      </c>
      <c r="F19" s="18">
        <f t="shared" si="39"/>
        <v>4.9980000000000002</v>
      </c>
      <c r="G19" s="16">
        <v>30</v>
      </c>
      <c r="H19" s="18">
        <f t="shared" si="40"/>
        <v>149.94</v>
      </c>
      <c r="I19" s="19">
        <f t="shared" si="32"/>
        <v>1.919232</v>
      </c>
    </row>
    <row r="20" spans="1:9" ht="13.5" thickBot="1" x14ac:dyDescent="0.25">
      <c r="A20" s="14">
        <v>17</v>
      </c>
      <c r="B20" s="15" t="s">
        <v>19</v>
      </c>
      <c r="C20" s="16">
        <v>0.12</v>
      </c>
      <c r="D20" s="16">
        <v>0.15</v>
      </c>
      <c r="E20" s="17">
        <v>7.8869999999999996</v>
      </c>
      <c r="F20" s="18">
        <f t="shared" ref="F20" si="41">E20*1.05</f>
        <v>8.2813499999999998</v>
      </c>
      <c r="G20" s="16">
        <v>48</v>
      </c>
      <c r="H20" s="18">
        <f t="shared" ref="H20" si="42">PRODUCT(F20,G20)</f>
        <v>397.50479999999999</v>
      </c>
      <c r="I20" s="19">
        <f t="shared" si="32"/>
        <v>7.1550863999999992</v>
      </c>
    </row>
    <row r="21" spans="1:9" ht="13.5" thickBot="1" x14ac:dyDescent="0.25">
      <c r="A21" s="14">
        <v>18</v>
      </c>
      <c r="B21" s="15" t="s">
        <v>20</v>
      </c>
      <c r="C21" s="16">
        <v>0.12</v>
      </c>
      <c r="D21" s="16">
        <v>0.15</v>
      </c>
      <c r="E21" s="17">
        <v>7.9669999999999996</v>
      </c>
      <c r="F21" s="18">
        <f t="shared" ref="F21" si="43">E21*1.05</f>
        <v>8.3653499999999994</v>
      </c>
      <c r="G21" s="16">
        <v>90</v>
      </c>
      <c r="H21" s="18">
        <f t="shared" ref="H21" si="44">PRODUCT(F21,G21)</f>
        <v>752.88149999999996</v>
      </c>
      <c r="I21" s="19">
        <f t="shared" si="32"/>
        <v>13.551866999999998</v>
      </c>
    </row>
    <row r="22" spans="1:9" ht="13.5" thickBot="1" x14ac:dyDescent="0.25">
      <c r="A22" s="14">
        <v>19</v>
      </c>
      <c r="B22" s="15" t="s">
        <v>21</v>
      </c>
      <c r="C22" s="16">
        <v>0.12</v>
      </c>
      <c r="D22" s="16">
        <v>0.15</v>
      </c>
      <c r="E22" s="17">
        <v>8.0370000000000008</v>
      </c>
      <c r="F22" s="18">
        <f t="shared" ref="F22" si="45">E22*1.05</f>
        <v>8.4388500000000004</v>
      </c>
      <c r="G22" s="16">
        <v>40</v>
      </c>
      <c r="H22" s="18">
        <f t="shared" ref="H22" si="46">PRODUCT(F22,G22)</f>
        <v>337.55400000000003</v>
      </c>
      <c r="I22" s="19">
        <f t="shared" si="32"/>
        <v>6.0759720000000002</v>
      </c>
    </row>
    <row r="23" spans="1:9" ht="13.5" thickBot="1" x14ac:dyDescent="0.25">
      <c r="A23" s="14">
        <v>20</v>
      </c>
      <c r="B23" s="15" t="s">
        <v>22</v>
      </c>
      <c r="C23" s="16">
        <v>0.12</v>
      </c>
      <c r="D23" s="16">
        <v>0.15</v>
      </c>
      <c r="E23" s="17">
        <v>7.5</v>
      </c>
      <c r="F23" s="18">
        <f t="shared" ref="F23" si="47">E23*1.05</f>
        <v>7.875</v>
      </c>
      <c r="G23" s="16">
        <v>12</v>
      </c>
      <c r="H23" s="18">
        <f t="shared" ref="H23" si="48">PRODUCT(F23,G23)</f>
        <v>94.5</v>
      </c>
      <c r="I23" s="19">
        <f t="shared" si="32"/>
        <v>1.7009999999999998</v>
      </c>
    </row>
    <row r="24" spans="1:9" ht="13.5" thickBot="1" x14ac:dyDescent="0.25">
      <c r="A24" s="14">
        <v>21</v>
      </c>
      <c r="B24" s="15" t="s">
        <v>23</v>
      </c>
      <c r="C24" s="16">
        <v>0.12</v>
      </c>
      <c r="D24" s="16">
        <v>0.15</v>
      </c>
      <c r="E24" s="17">
        <v>9.2189999999999994</v>
      </c>
      <c r="F24" s="18">
        <f t="shared" ref="F24" si="49">E24*1.05</f>
        <v>9.6799499999999998</v>
      </c>
      <c r="G24" s="16">
        <v>10</v>
      </c>
      <c r="H24" s="18">
        <f t="shared" ref="H24" si="50">PRODUCT(F24,G24)</f>
        <v>96.799499999999995</v>
      </c>
      <c r="I24" s="19">
        <f t="shared" si="32"/>
        <v>1.7423909999999998</v>
      </c>
    </row>
    <row r="25" spans="1:9" ht="13.5" thickBot="1" x14ac:dyDescent="0.25">
      <c r="A25" s="14">
        <v>22</v>
      </c>
      <c r="B25" s="15" t="s">
        <v>23</v>
      </c>
      <c r="C25" s="16">
        <v>0.12</v>
      </c>
      <c r="D25" s="16">
        <v>0.15</v>
      </c>
      <c r="E25" s="17">
        <v>4.8879999999999999</v>
      </c>
      <c r="F25" s="18">
        <f t="shared" ref="F25:F26" si="51">E25*1.05</f>
        <v>5.1324000000000005</v>
      </c>
      <c r="G25" s="16">
        <v>10</v>
      </c>
      <c r="H25" s="18">
        <f t="shared" ref="H25" si="52">PRODUCT(F25,G25)</f>
        <v>51.324000000000005</v>
      </c>
      <c r="I25" s="19">
        <f t="shared" si="32"/>
        <v>0.92383199999999999</v>
      </c>
    </row>
    <row r="26" spans="1:9" ht="13.5" thickBot="1" x14ac:dyDescent="0.25">
      <c r="A26" s="14">
        <v>23</v>
      </c>
      <c r="B26" s="15" t="s">
        <v>24</v>
      </c>
      <c r="C26" s="16">
        <v>0.12</v>
      </c>
      <c r="D26" s="16">
        <v>0.15</v>
      </c>
      <c r="E26" s="17">
        <v>6.8710000000000004</v>
      </c>
      <c r="F26" s="18">
        <f t="shared" si="51"/>
        <v>7.2145500000000009</v>
      </c>
      <c r="G26" s="16">
        <v>38</v>
      </c>
      <c r="H26" s="18">
        <f t="shared" ref="H26" si="53">PRODUCT(F26,G26)</f>
        <v>274.15290000000005</v>
      </c>
      <c r="I26" s="19">
        <f t="shared" si="32"/>
        <v>4.9347522000000001</v>
      </c>
    </row>
    <row r="27" spans="1:9" ht="13.5" customHeight="1" x14ac:dyDescent="0.2">
      <c r="A27" s="14"/>
      <c r="B27" s="2"/>
      <c r="C27" s="3"/>
      <c r="D27" s="3"/>
      <c r="E27" s="4"/>
      <c r="F27" s="5"/>
      <c r="G27" s="3"/>
      <c r="H27" s="5"/>
      <c r="I27" s="6"/>
    </row>
    <row r="28" spans="1:9" ht="3" customHeight="1" thickBot="1" x14ac:dyDescent="0.25">
      <c r="A28" s="20"/>
      <c r="B28" s="21"/>
      <c r="C28" s="21"/>
      <c r="D28" s="21"/>
      <c r="E28" s="21"/>
      <c r="F28" s="21"/>
      <c r="G28" s="21"/>
      <c r="H28" s="21"/>
      <c r="I28" s="22"/>
    </row>
    <row r="29" spans="1:9" ht="13.5" thickBot="1" x14ac:dyDescent="0.25">
      <c r="A29" s="10" t="s">
        <v>9</v>
      </c>
      <c r="B29" s="11"/>
      <c r="C29" s="12" t="s">
        <v>0</v>
      </c>
      <c r="D29" s="23"/>
      <c r="E29" s="23"/>
      <c r="F29" s="23"/>
      <c r="G29" s="23"/>
      <c r="H29" s="23"/>
      <c r="I29" s="13">
        <f>SUM(I4:I27)</f>
        <v>77.609003324999989</v>
      </c>
    </row>
    <row r="30" spans="1:9" ht="3" customHeight="1" thickBot="1" x14ac:dyDescent="0.25"/>
    <row r="31" spans="1:9" ht="35.1" customHeight="1" thickBot="1" x14ac:dyDescent="0.25">
      <c r="A31" s="7" t="s">
        <v>1</v>
      </c>
      <c r="B31" s="8" t="s">
        <v>2</v>
      </c>
      <c r="C31" s="28" t="s">
        <v>26</v>
      </c>
      <c r="D31" s="28"/>
      <c r="E31" s="32" t="s">
        <v>27</v>
      </c>
      <c r="F31" s="33"/>
      <c r="G31" s="33"/>
      <c r="H31" s="34"/>
      <c r="I31" s="9" t="s">
        <v>6</v>
      </c>
    </row>
    <row r="32" spans="1:9" ht="3" customHeight="1" x14ac:dyDescent="0.2">
      <c r="A32" s="20"/>
      <c r="B32" s="21"/>
      <c r="C32" s="21"/>
      <c r="D32" s="21"/>
      <c r="E32" s="21"/>
      <c r="F32" s="21"/>
      <c r="G32" s="21"/>
      <c r="H32" s="21"/>
      <c r="I32" s="22"/>
    </row>
    <row r="33" spans="1:9" x14ac:dyDescent="0.2">
      <c r="A33" s="1"/>
      <c r="B33" s="2" t="s">
        <v>25</v>
      </c>
      <c r="C33" s="24">
        <v>2137</v>
      </c>
      <c r="D33" s="25"/>
      <c r="E33" s="26">
        <v>1.7999999999999999E-2</v>
      </c>
      <c r="F33" s="27"/>
      <c r="G33" s="27"/>
      <c r="H33" s="25"/>
      <c r="I33" s="6">
        <f>C33*E33</f>
        <v>38.465999999999994</v>
      </c>
    </row>
    <row r="34" spans="1:9" ht="3" customHeight="1" x14ac:dyDescent="0.2"/>
    <row r="35" spans="1:9" ht="13.5" thickBot="1" x14ac:dyDescent="0.25"/>
    <row r="36" spans="1:9" ht="13.5" thickBot="1" x14ac:dyDescent="0.25">
      <c r="A36" s="10" t="s">
        <v>28</v>
      </c>
      <c r="B36" s="11"/>
      <c r="C36" s="12" t="s">
        <v>0</v>
      </c>
      <c r="D36" s="23"/>
      <c r="E36" s="23"/>
      <c r="F36" s="23"/>
      <c r="G36" s="23"/>
      <c r="H36" s="23"/>
      <c r="I36" s="13">
        <f>I29+I33</f>
        <v>116.07500332499998</v>
      </c>
    </row>
    <row r="37" spans="1:9" ht="3" customHeight="1" x14ac:dyDescent="0.2"/>
  </sheetData>
  <mergeCells count="11">
    <mergeCell ref="A28:I28"/>
    <mergeCell ref="A1:I1"/>
    <mergeCell ref="C2:D2"/>
    <mergeCell ref="A3:I3"/>
    <mergeCell ref="E31:H31"/>
    <mergeCell ref="A32:I32"/>
    <mergeCell ref="D36:H36"/>
    <mergeCell ref="C33:D33"/>
    <mergeCell ref="E33:H33"/>
    <mergeCell ref="D29:H29"/>
    <mergeCell ref="C31:D31"/>
  </mergeCells>
  <phoneticPr fontId="2" type="noConversion"/>
  <pageMargins left="0.78740157499999996" right="0.78740157499999996" top="0.984251969" bottom="0.984251969" header="0.4921259845" footer="0.4921259845"/>
  <pageSetup paperSize="9" orientation="portrait" r:id="rId1"/>
  <headerFooter alignWithMargins="0">
    <oddHeader>&amp;RRD Krmelovi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Výpis řeziva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matejicek</dc:creator>
  <cp:lastModifiedBy>Martin</cp:lastModifiedBy>
  <cp:lastPrinted>2008-05-05T06:53:01Z</cp:lastPrinted>
  <dcterms:created xsi:type="dcterms:W3CDTF">2007-08-29T16:50:35Z</dcterms:created>
  <dcterms:modified xsi:type="dcterms:W3CDTF">2019-07-15T08:30:40Z</dcterms:modified>
</cp:coreProperties>
</file>