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SO 01 - interiery" sheetId="2" r:id="rId2"/>
  </sheets>
  <definedNames>
    <definedName name="_xlnm.Print_Area" localSheetId="0">'Rekapitulace stavby'!$D$4:$AO$76,'Rekapitulace stavby'!$C$82:$AQ$96</definedName>
    <definedName name="_xlnm._FilterDatabase" localSheetId="1" hidden="1">'7 - SO 01 - interiery'!$C$120:$K$182</definedName>
    <definedName name="_xlnm.Print_Area" localSheetId="1">'7 - SO 01 - interiery'!$C$82:$J$102,'7 - SO 01 - interiery'!$C$108:$K$182</definedName>
    <definedName name="_xlnm.Print_Titles" localSheetId="0">'Rekapitulace stavby'!$92:$92</definedName>
    <definedName name="_xlnm.Print_Titles" localSheetId="1">'7 - SO 01 - interiery'!$120:$120</definedName>
  </definedNames>
  <calcPr fullCalcOnLoad="1"/>
</workbook>
</file>

<file path=xl/sharedStrings.xml><?xml version="1.0" encoding="utf-8"?>
<sst xmlns="http://schemas.openxmlformats.org/spreadsheetml/2006/main" count="1060" uniqueCount="268">
  <si>
    <t>Export Komplet</t>
  </si>
  <si>
    <t/>
  </si>
  <si>
    <t>2.0</t>
  </si>
  <si>
    <t>ZAMOK</t>
  </si>
  <si>
    <t>False</t>
  </si>
  <si>
    <t>{2db582c6-82b5-41e1-b7c2-a7e7e15369f4}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</si>
  <si>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</si>
  <si>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</si>
  <si>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</si>
  <si>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</si>
  <si>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</si>
  <si>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</si>
  <si>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</si>
  <si>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</si>
  <si>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</si>
  <si>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</si>
  <si>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</si>
  <si>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DZR-R-interier-22092021</t>
  </si>
  <si>
    <t>KSO:</t>
  </si>
  <si>
    <t>CC-CZ:</t>
  </si>
  <si>
    <t>Místo:</t>
  </si>
  <si>
    <t xml:space="preserve"> </t>
  </si>
  <si>
    <t>Datum:</t>
  </si>
  <si>
    <t>20. 7. 2022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</si>
  <si>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</si>
  <si>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</si>
  <si>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</si>
  <si>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</si>
  <si>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</si>
  <si>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</si>
  <si>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</si>
  <si>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</si>
  <si>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</si>
  <si>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</si>
  <si>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</si>
  <si>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</si>
  <si>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</si>
  <si>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</si>
  <si>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</si>
  <si>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</si>
  <si>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</si>
  <si>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</si>
  <si>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</si>
  <si>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</si>
  <si>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</si>
  <si>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</si>
  <si>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</si>
  <si>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</si>
  <si>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</si>
  <si>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</si>
  <si>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</si>
  <si>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</si>
  <si>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</si>
  <si>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</si>
  <si>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</si>
  <si>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</si>
  <si>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</si>
  <si>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</si>
  <si>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</si>
  <si>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</si>
  <si>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</si>
  <si>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</si>
  <si>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</si>
  <si>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</si>
  <si>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</si>
  <si>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</si>
  <si>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</si>
  <si>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</si>
  <si>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</si>
  <si>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</si>
  <si>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</si>
  <si>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</si>
  <si>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</si>
  <si>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</si>
  <si>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</si>
  <si>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</si>
  <si>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</si>
  <si>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</si>
  <si>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</t>
  </si>
  <si>
    <t>SO 01 - interiery</t>
  </si>
  <si>
    <t>STA</t>
  </si>
  <si>
    <t>1</t>
  </si>
  <si>
    <t>{6935736b-5911-4b7c-ad4a-b38d328d2cd5}</t>
  </si>
  <si>
    <t>2</t>
  </si>
  <si>
    <t>KRYCÍ LIST SOUPISU PRACÍ</t>
  </si>
  <si>
    <t>Objekt:</t>
  </si>
  <si>
    <t>7 - SO 01 - interiery</t>
  </si>
  <si>
    <t>REKAPITULACE ČLENĚNÍ SOUPISU PRACÍ</t>
  </si>
  <si>
    <t>Kód dílu - Popis</t>
  </si>
  <si>
    <t>Cena celkem [CZK]</t>
  </si>
  <si>
    <t>Náklady ze soupisu prací</t>
  </si>
  <si>
    <t>-1</t>
  </si>
  <si>
    <t>D1 - Atypický nábytek</t>
  </si>
  <si>
    <t>D2 - Typový nábytek</t>
  </si>
  <si>
    <t>D 8 - Montáž a doprava nábytku</t>
  </si>
  <si>
    <t>PSV - PSV</t>
  </si>
  <si>
    <t xml:space="preserve">    725 - Zdravotechnika - zařizovací předměty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</si>
  <si>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</si>
  <si>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</si>
  <si>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</si>
  <si>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</si>
  <si>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</si>
  <si>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</si>
  <si>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</si>
  <si>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</si>
  <si>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</si>
  <si>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</si>
  <si>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</si>
  <si>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</si>
  <si>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</si>
  <si>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</si>
  <si>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Atypický nábytek</t>
  </si>
  <si>
    <t>ROZPOCET</t>
  </si>
  <si>
    <t>K</t>
  </si>
  <si>
    <t>sn1</t>
  </si>
  <si>
    <t>skříň nízká na šanovy SN1</t>
  </si>
  <si>
    <t>ks</t>
  </si>
  <si>
    <t>4</t>
  </si>
  <si>
    <t>sn2</t>
  </si>
  <si>
    <t>skříň nízká na šanovy SN2</t>
  </si>
  <si>
    <t>sn3</t>
  </si>
  <si>
    <t>skříň nízká na šanovy SN3</t>
  </si>
  <si>
    <t>6</t>
  </si>
  <si>
    <t>sn4</t>
  </si>
  <si>
    <t>skříň nízká na šanovy SN4</t>
  </si>
  <si>
    <t>8</t>
  </si>
  <si>
    <t>sn5</t>
  </si>
  <si>
    <t>skříň nízká na šanovy SN5</t>
  </si>
  <si>
    <t>10</t>
  </si>
  <si>
    <t>sn6</t>
  </si>
  <si>
    <t>skříň nízká na šanovy SN6</t>
  </si>
  <si>
    <t>12</t>
  </si>
  <si>
    <t>sv1</t>
  </si>
  <si>
    <t>skříň šatní vysoká SV1</t>
  </si>
  <si>
    <t>14</t>
  </si>
  <si>
    <t>sv2</t>
  </si>
  <si>
    <t>skříň šatní vysoká SV2</t>
  </si>
  <si>
    <t>16</t>
  </si>
  <si>
    <t>sv3</t>
  </si>
  <si>
    <t>skříň šatní vysoká SV3</t>
  </si>
  <si>
    <t>18</t>
  </si>
  <si>
    <t>sv4</t>
  </si>
  <si>
    <t>skříň šatní vysoká SV4</t>
  </si>
  <si>
    <t>20</t>
  </si>
  <si>
    <t>sv6</t>
  </si>
  <si>
    <t>skříň šatní vysoká SV6</t>
  </si>
  <si>
    <t>22</t>
  </si>
  <si>
    <t>sv7</t>
  </si>
  <si>
    <t>skříň šatní vysoká SV7</t>
  </si>
  <si>
    <t>24</t>
  </si>
  <si>
    <t>ks1</t>
  </si>
  <si>
    <t>konferenční stolek KS1</t>
  </si>
  <si>
    <t>26</t>
  </si>
  <si>
    <t>ks2</t>
  </si>
  <si>
    <t>konferenční stolek KS2</t>
  </si>
  <si>
    <t>28</t>
  </si>
  <si>
    <t>ds1</t>
  </si>
  <si>
    <t>dílenský stůl DS1</t>
  </si>
  <si>
    <t>30</t>
  </si>
  <si>
    <t>ds2</t>
  </si>
  <si>
    <t>dílenský stůl DS2</t>
  </si>
  <si>
    <t>32</t>
  </si>
  <si>
    <t>ds3</t>
  </si>
  <si>
    <t>dílenský stůl DS3</t>
  </si>
  <si>
    <t>34</t>
  </si>
  <si>
    <t>js1</t>
  </si>
  <si>
    <t>jídelní stůl JS1</t>
  </si>
  <si>
    <t>36</t>
  </si>
  <si>
    <t>js2</t>
  </si>
  <si>
    <t>jídelní stůl JS2</t>
  </si>
  <si>
    <t>38</t>
  </si>
  <si>
    <t>js3</t>
  </si>
  <si>
    <t>jídelní stůl JS3</t>
  </si>
  <si>
    <t>40</t>
  </si>
  <si>
    <t>js4</t>
  </si>
  <si>
    <t>jídelní stůl JS4</t>
  </si>
  <si>
    <t>42</t>
  </si>
  <si>
    <t>js5</t>
  </si>
  <si>
    <t>jídelní stůl JS5</t>
  </si>
  <si>
    <t>44</t>
  </si>
  <si>
    <t>js6</t>
  </si>
  <si>
    <t>jídelní stůl JS6</t>
  </si>
  <si>
    <t>46</t>
  </si>
  <si>
    <t>k01</t>
  </si>
  <si>
    <t>kontejner - noční stolek KO1</t>
  </si>
  <si>
    <t>48</t>
  </si>
  <si>
    <t>ps1</t>
  </si>
  <si>
    <t>pracovní stůl PS1</t>
  </si>
  <si>
    <t>50</t>
  </si>
  <si>
    <t>ps2</t>
  </si>
  <si>
    <t>pracovní stůl PS2</t>
  </si>
  <si>
    <t>52</t>
  </si>
  <si>
    <t>ps3</t>
  </si>
  <si>
    <t>pracovní stůl PS3</t>
  </si>
  <si>
    <t>54</t>
  </si>
  <si>
    <t>ps4</t>
  </si>
  <si>
    <t>pracovní stůl PS4</t>
  </si>
  <si>
    <t>56</t>
  </si>
  <si>
    <t>ps5</t>
  </si>
  <si>
    <t>pracovní stůl PS5</t>
  </si>
  <si>
    <t>58</t>
  </si>
  <si>
    <t>k03</t>
  </si>
  <si>
    <t>kontejner K03</t>
  </si>
  <si>
    <t>60</t>
  </si>
  <si>
    <t>k04</t>
  </si>
  <si>
    <t>kontejner K04</t>
  </si>
  <si>
    <t>62</t>
  </si>
  <si>
    <t>ss1</t>
  </si>
  <si>
    <t>sklopný stolek SS1</t>
  </si>
  <si>
    <t>64</t>
  </si>
  <si>
    <t>ss2</t>
  </si>
  <si>
    <t>sklopný stolek SS2</t>
  </si>
  <si>
    <t>66</t>
  </si>
  <si>
    <t>D2</t>
  </si>
  <si>
    <t>Typový nábytek</t>
  </si>
  <si>
    <t>Pol176</t>
  </si>
  <si>
    <t>terapeutické polohovatelné lehátko</t>
  </si>
  <si>
    <t>70</t>
  </si>
  <si>
    <t>Pol177</t>
  </si>
  <si>
    <t>zdravotní židle</t>
  </si>
  <si>
    <t>72</t>
  </si>
  <si>
    <t>Pol178</t>
  </si>
  <si>
    <t>zdravotní křesla</t>
  </si>
  <si>
    <t>74</t>
  </si>
  <si>
    <t>Pol179</t>
  </si>
  <si>
    <t>zdravotní 2-křesla</t>
  </si>
  <si>
    <t>76</t>
  </si>
  <si>
    <t>ls1</t>
  </si>
  <si>
    <t>lavice dl. 1,0m</t>
  </si>
  <si>
    <t>78</t>
  </si>
  <si>
    <t>ls2</t>
  </si>
  <si>
    <t>lavice dl. 1,5m</t>
  </si>
  <si>
    <t>80</t>
  </si>
  <si>
    <t>ls3</t>
  </si>
  <si>
    <t>lavice dl. 2,0m</t>
  </si>
  <si>
    <t>82</t>
  </si>
  <si>
    <t>Pol180</t>
  </si>
  <si>
    <t>židle kancelášské</t>
  </si>
  <si>
    <t>84</t>
  </si>
  <si>
    <t>VV</t>
  </si>
  <si>
    <t xml:space="preserve">  - nosnost min.130 kg,</t>
  </si>
  <si>
    <t xml:space="preserve">  - 5-ramenný AL-kříž (min.A 670mm), kolečka na tvrdé povrchy brzděná v záv.na zatíž. (dle DIN EN 12529, min.A 60mm),</t>
  </si>
  <si>
    <t xml:space="preserve">  - plynový výškově stavitelný píst s odpružením dosedu pro v.sedáku 410-530mm,</t>
  </si>
  <si>
    <t xml:space="preserve"> - synchronní mechanika s možností aretace,</t>
  </si>
  <si>
    <t xml:space="preserve"> - sedák/opěrák čalouněný do pružné odolné látky s odolností min.80 000 cyklů, sedák se zaoblenou přední hranou,</t>
  </si>
  <si>
    <t>- opěrák výškově stavitelný s aretací, bederní opěrka,</t>
  </si>
  <si>
    <t>- výškově stavitelné područky plast,</t>
  </si>
  <si>
    <t xml:space="preserve"> - poskytnutá záruka min.3 roky,</t>
  </si>
  <si>
    <t xml:space="preserve"> - výrobek splňující rozměrové a bezp.předpisy dle EN 1335</t>
  </si>
  <si>
    <t>13</t>
  </si>
  <si>
    <t>Součet</t>
  </si>
  <si>
    <t>Pol181</t>
  </si>
  <si>
    <t>regály celkem</t>
  </si>
  <si>
    <t>86</t>
  </si>
  <si>
    <t>D 8</t>
  </si>
  <si>
    <t>Montáž a doprava nábytku</t>
  </si>
  <si>
    <t>Pol182</t>
  </si>
  <si>
    <t>Montáž nábytku</t>
  </si>
  <si>
    <t>88</t>
  </si>
  <si>
    <t>Pol183</t>
  </si>
  <si>
    <t>Doprava nábytku na místo montáže</t>
  </si>
  <si>
    <t>90</t>
  </si>
  <si>
    <t>PSV</t>
  </si>
  <si>
    <t>725</t>
  </si>
  <si>
    <t>Zdravotechnika - zařizovací předměty</t>
  </si>
  <si>
    <t>Pol6</t>
  </si>
  <si>
    <t>vana pro asistované koupání</t>
  </si>
  <si>
    <t>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</si>
</sst>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20FBC606E-II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DZR-R-interier-22092021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20. 7. 2022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'7 - SO 01 - interiery'!J30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'7 - SO 01 - interiery'!P121</f>
        <v>0</v>
      </c>
      <c r="AV95" s="128">
        <f>'7 - SO 01 - interiery'!J33</f>
        <v>0</v>
      </c>
      <c r="AW95" s="128">
        <f>'7 - SO 01 - interiery'!J34</f>
        <v>0</v>
      </c>
      <c r="AX95" s="128">
        <f>'7 - SO 01 - interiery'!J35</f>
        <v>0</v>
      </c>
      <c r="AY95" s="128">
        <f>'7 - SO 01 - interiery'!J36</f>
        <v>0</v>
      </c>
      <c r="AZ95" s="128">
        <f>'7 - SO 01 - interiery'!F33</f>
        <v>0</v>
      </c>
      <c r="BA95" s="128">
        <f>'7 - SO 01 - interiery'!F34</f>
        <v>0</v>
      </c>
      <c r="BB95" s="128">
        <f>'7 - SO 01 - interiery'!F35</f>
        <v>0</v>
      </c>
      <c r="BC95" s="128">
        <f>'7 - SO 01 - interiery'!F36</f>
        <v>0</v>
      </c>
      <c r="BD95" s="130">
        <f>'7 - SO 01 - interiery'!F37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SO 01 - interie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83</v>
      </c>
    </row>
    <row r="4" spans="2:46" s="1" customFormat="1" ht="24.95" customHeight="1" hidden="1">
      <c r="B4" s="20"/>
      <c r="D4" s="134" t="s">
        <v>84</v>
      </c>
      <c r="L4" s="20"/>
      <c r="M4" s="135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6" t="s">
        <v>16</v>
      </c>
      <c r="L6" s="20"/>
    </row>
    <row r="7" spans="2:12" s="1" customFormat="1" ht="16.5" customHeight="1" hidden="1">
      <c r="B7" s="20"/>
      <c r="E7" s="137" t="str">
        <f>'Rekapitulace stavby'!K6</f>
        <v>DZR-R-interier-22092021</v>
      </c>
      <c r="F7" s="136"/>
      <c r="G7" s="136"/>
      <c r="H7" s="136"/>
      <c r="L7" s="20"/>
    </row>
    <row r="8" spans="1:31" s="2" customFormat="1" ht="12" customHeight="1" hidden="1">
      <c r="A8" s="38"/>
      <c r="B8" s="44"/>
      <c r="C8" s="38"/>
      <c r="D8" s="136" t="s">
        <v>85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8" t="s">
        <v>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20. 7. 2022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6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6" t="s">
        <v>33</v>
      </c>
      <c r="E30" s="38"/>
      <c r="F30" s="38"/>
      <c r="G30" s="38"/>
      <c r="H30" s="38"/>
      <c r="I30" s="38"/>
      <c r="J30" s="14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8" t="s">
        <v>35</v>
      </c>
      <c r="G32" s="38"/>
      <c r="H32" s="38"/>
      <c r="I32" s="148" t="s">
        <v>34</v>
      </c>
      <c r="J32" s="14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9" t="s">
        <v>37</v>
      </c>
      <c r="E33" s="136" t="s">
        <v>38</v>
      </c>
      <c r="F33" s="150">
        <f>ROUND((SUM(BE121:BE182)),2)</f>
        <v>0</v>
      </c>
      <c r="G33" s="38"/>
      <c r="H33" s="38"/>
      <c r="I33" s="151">
        <v>0.21</v>
      </c>
      <c r="J33" s="150">
        <f>ROUND(((SUM(BE121:BE182))*I33),2)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6" t="s">
        <v>39</v>
      </c>
      <c r="F34" s="150">
        <f>ROUND((SUM(BF121:BF182)),2)</f>
        <v>0</v>
      </c>
      <c r="G34" s="38"/>
      <c r="H34" s="38"/>
      <c r="I34" s="151">
        <v>0.15</v>
      </c>
      <c r="J34" s="150">
        <f>ROUND(((SUM(BF121:BF182))*I34),2)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40</v>
      </c>
      <c r="F35" s="150">
        <f>ROUND((SUM(BG121:BG182)),2)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41</v>
      </c>
      <c r="F36" s="150">
        <f>ROUND((SUM(BH121:BH182)),2)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42</v>
      </c>
      <c r="F37" s="150">
        <f>ROUND((SUM(BI121:BI182)),2)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2"/>
      <c r="D39" s="153" t="s">
        <v>43</v>
      </c>
      <c r="E39" s="154"/>
      <c r="F39" s="154"/>
      <c r="G39" s="155" t="s">
        <v>44</v>
      </c>
      <c r="H39" s="156" t="s">
        <v>45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59" t="s">
        <v>46</v>
      </c>
      <c r="E50" s="160"/>
      <c r="F50" s="160"/>
      <c r="G50" s="159" t="s">
        <v>47</v>
      </c>
      <c r="H50" s="160"/>
      <c r="I50" s="160"/>
      <c r="J50" s="160"/>
      <c r="K50" s="160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1" t="s">
        <v>48</v>
      </c>
      <c r="E61" s="162"/>
      <c r="F61" s="163" t="s">
        <v>49</v>
      </c>
      <c r="G61" s="161" t="s">
        <v>48</v>
      </c>
      <c r="H61" s="162"/>
      <c r="I61" s="162"/>
      <c r="J61" s="164" t="s">
        <v>49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59" t="s">
        <v>50</v>
      </c>
      <c r="E65" s="165"/>
      <c r="F65" s="165"/>
      <c r="G65" s="159" t="s">
        <v>51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1" t="s">
        <v>48</v>
      </c>
      <c r="E76" s="162"/>
      <c r="F76" s="163" t="s">
        <v>49</v>
      </c>
      <c r="G76" s="161" t="s">
        <v>48</v>
      </c>
      <c r="H76" s="162"/>
      <c r="I76" s="162"/>
      <c r="J76" s="164" t="s">
        <v>49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DZR-R-interier-22092021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7 - SO 01 - interiery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20. 7. 2022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88</v>
      </c>
      <c r="D94" s="172"/>
      <c r="E94" s="172"/>
      <c r="F94" s="172"/>
      <c r="G94" s="172"/>
      <c r="H94" s="172"/>
      <c r="I94" s="172"/>
      <c r="J94" s="173" t="s">
        <v>89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90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91</v>
      </c>
    </row>
    <row r="97" spans="1:31" s="9" customFormat="1" ht="24.95" customHeight="1">
      <c r="A97" s="9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J122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J156</f>
        <v>0</v>
      </c>
      <c r="K98" s="176"/>
      <c r="L98" s="18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5"/>
      <c r="C99" s="176"/>
      <c r="D99" s="177" t="s">
        <v>94</v>
      </c>
      <c r="E99" s="178"/>
      <c r="F99" s="178"/>
      <c r="G99" s="178"/>
      <c r="H99" s="178"/>
      <c r="I99" s="178"/>
      <c r="J99" s="179">
        <f>J177</f>
        <v>0</v>
      </c>
      <c r="K99" s="176"/>
      <c r="L99" s="18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J180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1"/>
      <c r="C101" s="182"/>
      <c r="D101" s="183" t="s">
        <v>96</v>
      </c>
      <c r="E101" s="184"/>
      <c r="F101" s="184"/>
      <c r="G101" s="184"/>
      <c r="H101" s="184"/>
      <c r="I101" s="184"/>
      <c r="J101" s="185">
        <f>J181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97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0" t="str">
        <f>E7</f>
        <v>DZR-R-interier-22092021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85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7 - SO 01 - interiery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20. 7. 2022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87"/>
      <c r="B120" s="188"/>
      <c r="C120" s="189" t="s">
        <v>98</v>
      </c>
      <c r="D120" s="190" t="s">
        <v>58</v>
      </c>
      <c r="E120" s="190" t="s">
        <v>54</v>
      </c>
      <c r="F120" s="190" t="s">
        <v>55</v>
      </c>
      <c r="G120" s="190" t="s">
        <v>99</v>
      </c>
      <c r="H120" s="190" t="s">
        <v>100</v>
      </c>
      <c r="I120" s="190" t="s">
        <v>101</v>
      </c>
      <c r="J120" s="190" t="s">
        <v>89</v>
      </c>
      <c r="K120" s="191" t="s">
        <v>102</v>
      </c>
      <c r="L120" s="192"/>
      <c r="M120" s="100" t="s">
        <v>1</v>
      </c>
      <c r="N120" s="101" t="s">
        <v>37</v>
      </c>
      <c r="O120" s="101" t="s">
        <v>103</v>
      </c>
      <c r="P120" s="101" t="s">
        <v>104</v>
      </c>
      <c r="Q120" s="101" t="s">
        <v>105</v>
      </c>
      <c r="R120" s="101" t="s">
        <v>106</v>
      </c>
      <c r="S120" s="101" t="s">
        <v>107</v>
      </c>
      <c r="T120" s="102" t="s">
        <v>108</v>
      </c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3" s="2" customFormat="1" ht="22.8" customHeight="1">
      <c r="A121" s="38"/>
      <c r="B121" s="39"/>
      <c r="C121" s="107" t="s">
        <v>109</v>
      </c>
      <c r="D121" s="40"/>
      <c r="E121" s="40"/>
      <c r="F121" s="40"/>
      <c r="G121" s="40"/>
      <c r="H121" s="40"/>
      <c r="I121" s="40"/>
      <c r="J121" s="193">
        <f>BK121</f>
        <v>0</v>
      </c>
      <c r="K121" s="40"/>
      <c r="L121" s="44"/>
      <c r="M121" s="103"/>
      <c r="N121" s="194"/>
      <c r="O121" s="104"/>
      <c r="P121" s="195">
        <f>P122+P156+P177+P180</f>
        <v>0</v>
      </c>
      <c r="Q121" s="104"/>
      <c r="R121" s="195">
        <f>R122+R156+R177+R180</f>
        <v>0</v>
      </c>
      <c r="S121" s="104"/>
      <c r="T121" s="196">
        <f>T122+T156+T177+T180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91</v>
      </c>
      <c r="BK121" s="197">
        <f>BK122+BK156+BK177+BK180</f>
        <v>0</v>
      </c>
    </row>
    <row r="122" spans="1:63" s="12" customFormat="1" ht="25.9" customHeight="1">
      <c r="A122" s="12"/>
      <c r="B122" s="198"/>
      <c r="C122" s="199"/>
      <c r="D122" s="200" t="s">
        <v>72</v>
      </c>
      <c r="E122" s="201" t="s">
        <v>110</v>
      </c>
      <c r="F122" s="201" t="s">
        <v>111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SUM(P123:P155)</f>
        <v>0</v>
      </c>
      <c r="Q122" s="206"/>
      <c r="R122" s="207">
        <f>SUM(R123:R155)</f>
        <v>0</v>
      </c>
      <c r="S122" s="206"/>
      <c r="T122" s="208">
        <f>SUM(T123:T155)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81</v>
      </c>
      <c r="AT122" s="210" t="s">
        <v>72</v>
      </c>
      <c r="AU122" s="210" t="s">
        <v>73</v>
      </c>
      <c r="AY122" s="209" t="s">
        <v>112</v>
      </c>
      <c r="BK122" s="211">
        <f>SUM(BK123:BK155)</f>
        <v>0</v>
      </c>
    </row>
    <row r="123" spans="1:65" s="2" customFormat="1" ht="16.5" customHeight="1">
      <c r="A123" s="38"/>
      <c r="B123" s="39"/>
      <c r="C123" s="212" t="s">
        <v>73</v>
      </c>
      <c r="D123" s="212" t="s">
        <v>113</v>
      </c>
      <c r="E123" s="213" t="s">
        <v>114</v>
      </c>
      <c r="F123" s="214" t="s">
        <v>115</v>
      </c>
      <c r="G123" s="215" t="s">
        <v>116</v>
      </c>
      <c r="H123" s="216">
        <v>3</v>
      </c>
      <c r="I123" s="217"/>
      <c r="J123" s="218">
        <f>ROUND(I123*H123,2)</f>
        <v>0</v>
      </c>
      <c r="K123" s="214" t="s">
        <v>1</v>
      </c>
      <c r="L123" s="44"/>
      <c r="M123" s="219" t="s">
        <v>1</v>
      </c>
      <c r="N123" s="220" t="s">
        <v>38</v>
      </c>
      <c r="O123" s="91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117</v>
      </c>
      <c r="AT123" s="223" t="s">
        <v>113</v>
      </c>
      <c r="AU123" s="223" t="s">
        <v>81</v>
      </c>
      <c r="AY123" s="17" t="s">
        <v>112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117</v>
      </c>
      <c r="BM123" s="223" t="s">
        <v>83</v>
      </c>
    </row>
    <row r="124" spans="1:65" s="2" customFormat="1" ht="16.5" customHeight="1">
      <c r="A124" s="38"/>
      <c r="B124" s="39"/>
      <c r="C124" s="212" t="s">
        <v>73</v>
      </c>
      <c r="D124" s="212" t="s">
        <v>113</v>
      </c>
      <c r="E124" s="213" t="s">
        <v>118</v>
      </c>
      <c r="F124" s="214" t="s">
        <v>119</v>
      </c>
      <c r="G124" s="215" t="s">
        <v>116</v>
      </c>
      <c r="H124" s="216">
        <v>4</v>
      </c>
      <c r="I124" s="217"/>
      <c r="J124" s="218">
        <f>ROUND(I124*H124,2)</f>
        <v>0</v>
      </c>
      <c r="K124" s="214" t="s">
        <v>1</v>
      </c>
      <c r="L124" s="44"/>
      <c r="M124" s="219" t="s">
        <v>1</v>
      </c>
      <c r="N124" s="220" t="s">
        <v>38</v>
      </c>
      <c r="O124" s="91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117</v>
      </c>
      <c r="AT124" s="223" t="s">
        <v>113</v>
      </c>
      <c r="AU124" s="223" t="s">
        <v>81</v>
      </c>
      <c r="AY124" s="17" t="s">
        <v>112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117</v>
      </c>
      <c r="BM124" s="223" t="s">
        <v>117</v>
      </c>
    </row>
    <row r="125" spans="1:65" s="2" customFormat="1" ht="16.5" customHeight="1">
      <c r="A125" s="38"/>
      <c r="B125" s="39"/>
      <c r="C125" s="212" t="s">
        <v>73</v>
      </c>
      <c r="D125" s="212" t="s">
        <v>113</v>
      </c>
      <c r="E125" s="213" t="s">
        <v>120</v>
      </c>
      <c r="F125" s="214" t="s">
        <v>121</v>
      </c>
      <c r="G125" s="215" t="s">
        <v>116</v>
      </c>
      <c r="H125" s="216">
        <v>3</v>
      </c>
      <c r="I125" s="217"/>
      <c r="J125" s="218">
        <f>ROUND(I125*H125,2)</f>
        <v>0</v>
      </c>
      <c r="K125" s="214" t="s">
        <v>1</v>
      </c>
      <c r="L125" s="44"/>
      <c r="M125" s="219" t="s">
        <v>1</v>
      </c>
      <c r="N125" s="220" t="s">
        <v>38</v>
      </c>
      <c r="O125" s="91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117</v>
      </c>
      <c r="AT125" s="223" t="s">
        <v>113</v>
      </c>
      <c r="AU125" s="223" t="s">
        <v>81</v>
      </c>
      <c r="AY125" s="17" t="s">
        <v>112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117</v>
      </c>
      <c r="BM125" s="223" t="s">
        <v>122</v>
      </c>
    </row>
    <row r="126" spans="1:65" s="2" customFormat="1" ht="16.5" customHeight="1">
      <c r="A126" s="38"/>
      <c r="B126" s="39"/>
      <c r="C126" s="212" t="s">
        <v>73</v>
      </c>
      <c r="D126" s="212" t="s">
        <v>113</v>
      </c>
      <c r="E126" s="213" t="s">
        <v>123</v>
      </c>
      <c r="F126" s="214" t="s">
        <v>124</v>
      </c>
      <c r="G126" s="215" t="s">
        <v>116</v>
      </c>
      <c r="H126" s="216">
        <v>3</v>
      </c>
      <c r="I126" s="217"/>
      <c r="J126" s="218">
        <f>ROUND(I126*H126,2)</f>
        <v>0</v>
      </c>
      <c r="K126" s="214" t="s">
        <v>1</v>
      </c>
      <c r="L126" s="44"/>
      <c r="M126" s="219" t="s">
        <v>1</v>
      </c>
      <c r="N126" s="220" t="s">
        <v>38</v>
      </c>
      <c r="O126" s="91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117</v>
      </c>
      <c r="AT126" s="223" t="s">
        <v>113</v>
      </c>
      <c r="AU126" s="223" t="s">
        <v>81</v>
      </c>
      <c r="AY126" s="17" t="s">
        <v>112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117</v>
      </c>
      <c r="BM126" s="223" t="s">
        <v>125</v>
      </c>
    </row>
    <row r="127" spans="1:65" s="2" customFormat="1" ht="16.5" customHeight="1">
      <c r="A127" s="38"/>
      <c r="B127" s="39"/>
      <c r="C127" s="212" t="s">
        <v>73</v>
      </c>
      <c r="D127" s="212" t="s">
        <v>113</v>
      </c>
      <c r="E127" s="213" t="s">
        <v>126</v>
      </c>
      <c r="F127" s="214" t="s">
        <v>127</v>
      </c>
      <c r="G127" s="215" t="s">
        <v>116</v>
      </c>
      <c r="H127" s="216">
        <v>1</v>
      </c>
      <c r="I127" s="217"/>
      <c r="J127" s="218">
        <f>ROUND(I127*H127,2)</f>
        <v>0</v>
      </c>
      <c r="K127" s="214" t="s">
        <v>1</v>
      </c>
      <c r="L127" s="44"/>
      <c r="M127" s="219" t="s">
        <v>1</v>
      </c>
      <c r="N127" s="220" t="s">
        <v>38</v>
      </c>
      <c r="O127" s="91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117</v>
      </c>
      <c r="AT127" s="223" t="s">
        <v>113</v>
      </c>
      <c r="AU127" s="223" t="s">
        <v>81</v>
      </c>
      <c r="AY127" s="17" t="s">
        <v>112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117</v>
      </c>
      <c r="BM127" s="223" t="s">
        <v>128</v>
      </c>
    </row>
    <row r="128" spans="1:65" s="2" customFormat="1" ht="16.5" customHeight="1">
      <c r="A128" s="38"/>
      <c r="B128" s="39"/>
      <c r="C128" s="212" t="s">
        <v>73</v>
      </c>
      <c r="D128" s="212" t="s">
        <v>113</v>
      </c>
      <c r="E128" s="213" t="s">
        <v>129</v>
      </c>
      <c r="F128" s="214" t="s">
        <v>130</v>
      </c>
      <c r="G128" s="215" t="s">
        <v>116</v>
      </c>
      <c r="H128" s="216">
        <v>1</v>
      </c>
      <c r="I128" s="217"/>
      <c r="J128" s="218">
        <f>ROUND(I128*H128,2)</f>
        <v>0</v>
      </c>
      <c r="K128" s="214" t="s">
        <v>1</v>
      </c>
      <c r="L128" s="44"/>
      <c r="M128" s="219" t="s">
        <v>1</v>
      </c>
      <c r="N128" s="220" t="s">
        <v>38</v>
      </c>
      <c r="O128" s="91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117</v>
      </c>
      <c r="AT128" s="223" t="s">
        <v>113</v>
      </c>
      <c r="AU128" s="223" t="s">
        <v>81</v>
      </c>
      <c r="AY128" s="17" t="s">
        <v>112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117</v>
      </c>
      <c r="BM128" s="223" t="s">
        <v>131</v>
      </c>
    </row>
    <row r="129" spans="1:65" s="2" customFormat="1" ht="16.5" customHeight="1">
      <c r="A129" s="38"/>
      <c r="B129" s="39"/>
      <c r="C129" s="212" t="s">
        <v>73</v>
      </c>
      <c r="D129" s="212" t="s">
        <v>113</v>
      </c>
      <c r="E129" s="213" t="s">
        <v>132</v>
      </c>
      <c r="F129" s="214" t="s">
        <v>133</v>
      </c>
      <c r="G129" s="215" t="s">
        <v>116</v>
      </c>
      <c r="H129" s="216">
        <v>42</v>
      </c>
      <c r="I129" s="217"/>
      <c r="J129" s="218">
        <f>ROUND(I129*H129,2)</f>
        <v>0</v>
      </c>
      <c r="K129" s="214" t="s">
        <v>1</v>
      </c>
      <c r="L129" s="44"/>
      <c r="M129" s="219" t="s">
        <v>1</v>
      </c>
      <c r="N129" s="220" t="s">
        <v>38</v>
      </c>
      <c r="O129" s="91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117</v>
      </c>
      <c r="AT129" s="223" t="s">
        <v>113</v>
      </c>
      <c r="AU129" s="223" t="s">
        <v>81</v>
      </c>
      <c r="AY129" s="17" t="s">
        <v>112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117</v>
      </c>
      <c r="BM129" s="223" t="s">
        <v>134</v>
      </c>
    </row>
    <row r="130" spans="1:65" s="2" customFormat="1" ht="16.5" customHeight="1">
      <c r="A130" s="38"/>
      <c r="B130" s="39"/>
      <c r="C130" s="212" t="s">
        <v>73</v>
      </c>
      <c r="D130" s="212" t="s">
        <v>113</v>
      </c>
      <c r="E130" s="213" t="s">
        <v>135</v>
      </c>
      <c r="F130" s="214" t="s">
        <v>136</v>
      </c>
      <c r="G130" s="215" t="s">
        <v>116</v>
      </c>
      <c r="H130" s="216">
        <v>7</v>
      </c>
      <c r="I130" s="217"/>
      <c r="J130" s="218">
        <f>ROUND(I130*H130,2)</f>
        <v>0</v>
      </c>
      <c r="K130" s="214" t="s">
        <v>1</v>
      </c>
      <c r="L130" s="44"/>
      <c r="M130" s="219" t="s">
        <v>1</v>
      </c>
      <c r="N130" s="220" t="s">
        <v>38</v>
      </c>
      <c r="O130" s="91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117</v>
      </c>
      <c r="AT130" s="223" t="s">
        <v>113</v>
      </c>
      <c r="AU130" s="223" t="s">
        <v>81</v>
      </c>
      <c r="AY130" s="17" t="s">
        <v>112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117</v>
      </c>
      <c r="BM130" s="223" t="s">
        <v>137</v>
      </c>
    </row>
    <row r="131" spans="1:65" s="2" customFormat="1" ht="16.5" customHeight="1">
      <c r="A131" s="38"/>
      <c r="B131" s="39"/>
      <c r="C131" s="212" t="s">
        <v>73</v>
      </c>
      <c r="D131" s="212" t="s">
        <v>113</v>
      </c>
      <c r="E131" s="213" t="s">
        <v>138</v>
      </c>
      <c r="F131" s="214" t="s">
        <v>139</v>
      </c>
      <c r="G131" s="215" t="s">
        <v>116</v>
      </c>
      <c r="H131" s="216">
        <v>2</v>
      </c>
      <c r="I131" s="217"/>
      <c r="J131" s="218">
        <f>ROUND(I131*H131,2)</f>
        <v>0</v>
      </c>
      <c r="K131" s="214" t="s">
        <v>1</v>
      </c>
      <c r="L131" s="44"/>
      <c r="M131" s="219" t="s">
        <v>1</v>
      </c>
      <c r="N131" s="220" t="s">
        <v>38</v>
      </c>
      <c r="O131" s="91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117</v>
      </c>
      <c r="AT131" s="223" t="s">
        <v>113</v>
      </c>
      <c r="AU131" s="223" t="s">
        <v>81</v>
      </c>
      <c r="AY131" s="17" t="s">
        <v>112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117</v>
      </c>
      <c r="BM131" s="223" t="s">
        <v>140</v>
      </c>
    </row>
    <row r="132" spans="1:65" s="2" customFormat="1" ht="16.5" customHeight="1">
      <c r="A132" s="38"/>
      <c r="B132" s="39"/>
      <c r="C132" s="212" t="s">
        <v>73</v>
      </c>
      <c r="D132" s="212" t="s">
        <v>113</v>
      </c>
      <c r="E132" s="213" t="s">
        <v>141</v>
      </c>
      <c r="F132" s="214" t="s">
        <v>142</v>
      </c>
      <c r="G132" s="215" t="s">
        <v>116</v>
      </c>
      <c r="H132" s="216">
        <v>1</v>
      </c>
      <c r="I132" s="217"/>
      <c r="J132" s="218">
        <f>ROUND(I132*H132,2)</f>
        <v>0</v>
      </c>
      <c r="K132" s="214" t="s">
        <v>1</v>
      </c>
      <c r="L132" s="44"/>
      <c r="M132" s="219" t="s">
        <v>1</v>
      </c>
      <c r="N132" s="220" t="s">
        <v>38</v>
      </c>
      <c r="O132" s="91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117</v>
      </c>
      <c r="AT132" s="223" t="s">
        <v>113</v>
      </c>
      <c r="AU132" s="223" t="s">
        <v>81</v>
      </c>
      <c r="AY132" s="17" t="s">
        <v>112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117</v>
      </c>
      <c r="BM132" s="223" t="s">
        <v>143</v>
      </c>
    </row>
    <row r="133" spans="1:65" s="2" customFormat="1" ht="16.5" customHeight="1">
      <c r="A133" s="38"/>
      <c r="B133" s="39"/>
      <c r="C133" s="212" t="s">
        <v>73</v>
      </c>
      <c r="D133" s="212" t="s">
        <v>113</v>
      </c>
      <c r="E133" s="213" t="s">
        <v>144</v>
      </c>
      <c r="F133" s="214" t="s">
        <v>145</v>
      </c>
      <c r="G133" s="215" t="s">
        <v>116</v>
      </c>
      <c r="H133" s="216">
        <v>38</v>
      </c>
      <c r="I133" s="217"/>
      <c r="J133" s="218">
        <f>ROUND(I133*H133,2)</f>
        <v>0</v>
      </c>
      <c r="K133" s="214" t="s">
        <v>1</v>
      </c>
      <c r="L133" s="44"/>
      <c r="M133" s="219" t="s">
        <v>1</v>
      </c>
      <c r="N133" s="220" t="s">
        <v>38</v>
      </c>
      <c r="O133" s="91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117</v>
      </c>
      <c r="AT133" s="223" t="s">
        <v>113</v>
      </c>
      <c r="AU133" s="223" t="s">
        <v>81</v>
      </c>
      <c r="AY133" s="17" t="s">
        <v>112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117</v>
      </c>
      <c r="BM133" s="223" t="s">
        <v>146</v>
      </c>
    </row>
    <row r="134" spans="1:65" s="2" customFormat="1" ht="16.5" customHeight="1">
      <c r="A134" s="38"/>
      <c r="B134" s="39"/>
      <c r="C134" s="212" t="s">
        <v>73</v>
      </c>
      <c r="D134" s="212" t="s">
        <v>113</v>
      </c>
      <c r="E134" s="213" t="s">
        <v>147</v>
      </c>
      <c r="F134" s="214" t="s">
        <v>148</v>
      </c>
      <c r="G134" s="215" t="s">
        <v>116</v>
      </c>
      <c r="H134" s="216">
        <v>10</v>
      </c>
      <c r="I134" s="217"/>
      <c r="J134" s="218">
        <f>ROUND(I134*H134,2)</f>
        <v>0</v>
      </c>
      <c r="K134" s="214" t="s">
        <v>1</v>
      </c>
      <c r="L134" s="44"/>
      <c r="M134" s="219" t="s">
        <v>1</v>
      </c>
      <c r="N134" s="220" t="s">
        <v>38</v>
      </c>
      <c r="O134" s="91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117</v>
      </c>
      <c r="AT134" s="223" t="s">
        <v>113</v>
      </c>
      <c r="AU134" s="223" t="s">
        <v>81</v>
      </c>
      <c r="AY134" s="17" t="s">
        <v>112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117</v>
      </c>
      <c r="BM134" s="223" t="s">
        <v>149</v>
      </c>
    </row>
    <row r="135" spans="1:65" s="2" customFormat="1" ht="16.5" customHeight="1">
      <c r="A135" s="38"/>
      <c r="B135" s="39"/>
      <c r="C135" s="212" t="s">
        <v>73</v>
      </c>
      <c r="D135" s="212" t="s">
        <v>113</v>
      </c>
      <c r="E135" s="213" t="s">
        <v>150</v>
      </c>
      <c r="F135" s="214" t="s">
        <v>151</v>
      </c>
      <c r="G135" s="215" t="s">
        <v>116</v>
      </c>
      <c r="H135" s="216">
        <v>3</v>
      </c>
      <c r="I135" s="217"/>
      <c r="J135" s="218">
        <f>ROUND(I135*H135,2)</f>
        <v>0</v>
      </c>
      <c r="K135" s="214" t="s">
        <v>1</v>
      </c>
      <c r="L135" s="44"/>
      <c r="M135" s="219" t="s">
        <v>1</v>
      </c>
      <c r="N135" s="220" t="s">
        <v>38</v>
      </c>
      <c r="O135" s="91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117</v>
      </c>
      <c r="AT135" s="223" t="s">
        <v>113</v>
      </c>
      <c r="AU135" s="223" t="s">
        <v>81</v>
      </c>
      <c r="AY135" s="17" t="s">
        <v>112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117</v>
      </c>
      <c r="BM135" s="223" t="s">
        <v>152</v>
      </c>
    </row>
    <row r="136" spans="1:65" s="2" customFormat="1" ht="16.5" customHeight="1">
      <c r="A136" s="38"/>
      <c r="B136" s="39"/>
      <c r="C136" s="212" t="s">
        <v>73</v>
      </c>
      <c r="D136" s="212" t="s">
        <v>113</v>
      </c>
      <c r="E136" s="213" t="s">
        <v>153</v>
      </c>
      <c r="F136" s="214" t="s">
        <v>154</v>
      </c>
      <c r="G136" s="215" t="s">
        <v>116</v>
      </c>
      <c r="H136" s="216">
        <v>1</v>
      </c>
      <c r="I136" s="217"/>
      <c r="J136" s="218">
        <f>ROUND(I136*H136,2)</f>
        <v>0</v>
      </c>
      <c r="K136" s="214" t="s">
        <v>1</v>
      </c>
      <c r="L136" s="44"/>
      <c r="M136" s="219" t="s">
        <v>1</v>
      </c>
      <c r="N136" s="220" t="s">
        <v>38</v>
      </c>
      <c r="O136" s="91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117</v>
      </c>
      <c r="AT136" s="223" t="s">
        <v>113</v>
      </c>
      <c r="AU136" s="223" t="s">
        <v>81</v>
      </c>
      <c r="AY136" s="17" t="s">
        <v>112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117</v>
      </c>
      <c r="BM136" s="223" t="s">
        <v>155</v>
      </c>
    </row>
    <row r="137" spans="1:65" s="2" customFormat="1" ht="16.5" customHeight="1">
      <c r="A137" s="38"/>
      <c r="B137" s="39"/>
      <c r="C137" s="212" t="s">
        <v>73</v>
      </c>
      <c r="D137" s="212" t="s">
        <v>113</v>
      </c>
      <c r="E137" s="213" t="s">
        <v>156</v>
      </c>
      <c r="F137" s="214" t="s">
        <v>157</v>
      </c>
      <c r="G137" s="215" t="s">
        <v>116</v>
      </c>
      <c r="H137" s="216">
        <v>2</v>
      </c>
      <c r="I137" s="217"/>
      <c r="J137" s="218">
        <f>ROUND(I137*H137,2)</f>
        <v>0</v>
      </c>
      <c r="K137" s="214" t="s">
        <v>1</v>
      </c>
      <c r="L137" s="44"/>
      <c r="M137" s="219" t="s">
        <v>1</v>
      </c>
      <c r="N137" s="220" t="s">
        <v>38</v>
      </c>
      <c r="O137" s="91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117</v>
      </c>
      <c r="AT137" s="223" t="s">
        <v>113</v>
      </c>
      <c r="AU137" s="223" t="s">
        <v>81</v>
      </c>
      <c r="AY137" s="17" t="s">
        <v>112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117</v>
      </c>
      <c r="BM137" s="223" t="s">
        <v>158</v>
      </c>
    </row>
    <row r="138" spans="1:65" s="2" customFormat="1" ht="16.5" customHeight="1">
      <c r="A138" s="38"/>
      <c r="B138" s="39"/>
      <c r="C138" s="212" t="s">
        <v>73</v>
      </c>
      <c r="D138" s="212" t="s">
        <v>113</v>
      </c>
      <c r="E138" s="213" t="s">
        <v>159</v>
      </c>
      <c r="F138" s="214" t="s">
        <v>160</v>
      </c>
      <c r="G138" s="215" t="s">
        <v>116</v>
      </c>
      <c r="H138" s="216">
        <v>2</v>
      </c>
      <c r="I138" s="217"/>
      <c r="J138" s="218">
        <f>ROUND(I138*H138,2)</f>
        <v>0</v>
      </c>
      <c r="K138" s="214" t="s">
        <v>1</v>
      </c>
      <c r="L138" s="44"/>
      <c r="M138" s="219" t="s">
        <v>1</v>
      </c>
      <c r="N138" s="220" t="s">
        <v>38</v>
      </c>
      <c r="O138" s="91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117</v>
      </c>
      <c r="AT138" s="223" t="s">
        <v>113</v>
      </c>
      <c r="AU138" s="223" t="s">
        <v>81</v>
      </c>
      <c r="AY138" s="17" t="s">
        <v>112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117</v>
      </c>
      <c r="BM138" s="223" t="s">
        <v>161</v>
      </c>
    </row>
    <row r="139" spans="1:65" s="2" customFormat="1" ht="16.5" customHeight="1">
      <c r="A139" s="38"/>
      <c r="B139" s="39"/>
      <c r="C139" s="212" t="s">
        <v>73</v>
      </c>
      <c r="D139" s="212" t="s">
        <v>113</v>
      </c>
      <c r="E139" s="213" t="s">
        <v>162</v>
      </c>
      <c r="F139" s="214" t="s">
        <v>163</v>
      </c>
      <c r="G139" s="215" t="s">
        <v>116</v>
      </c>
      <c r="H139" s="216">
        <v>1</v>
      </c>
      <c r="I139" s="217"/>
      <c r="J139" s="218">
        <f>ROUND(I139*H139,2)</f>
        <v>0</v>
      </c>
      <c r="K139" s="214" t="s">
        <v>1</v>
      </c>
      <c r="L139" s="44"/>
      <c r="M139" s="219" t="s">
        <v>1</v>
      </c>
      <c r="N139" s="220" t="s">
        <v>38</v>
      </c>
      <c r="O139" s="91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117</v>
      </c>
      <c r="AT139" s="223" t="s">
        <v>113</v>
      </c>
      <c r="AU139" s="223" t="s">
        <v>81</v>
      </c>
      <c r="AY139" s="17" t="s">
        <v>112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117</v>
      </c>
      <c r="BM139" s="223" t="s">
        <v>164</v>
      </c>
    </row>
    <row r="140" spans="1:65" s="2" customFormat="1" ht="16.5" customHeight="1">
      <c r="A140" s="38"/>
      <c r="B140" s="39"/>
      <c r="C140" s="212" t="s">
        <v>73</v>
      </c>
      <c r="D140" s="212" t="s">
        <v>113</v>
      </c>
      <c r="E140" s="213" t="s">
        <v>165</v>
      </c>
      <c r="F140" s="214" t="s">
        <v>166</v>
      </c>
      <c r="G140" s="215" t="s">
        <v>116</v>
      </c>
      <c r="H140" s="216">
        <v>19</v>
      </c>
      <c r="I140" s="217"/>
      <c r="J140" s="218">
        <f>ROUND(I140*H140,2)</f>
        <v>0</v>
      </c>
      <c r="K140" s="214" t="s">
        <v>1</v>
      </c>
      <c r="L140" s="44"/>
      <c r="M140" s="219" t="s">
        <v>1</v>
      </c>
      <c r="N140" s="220" t="s">
        <v>38</v>
      </c>
      <c r="O140" s="91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117</v>
      </c>
      <c r="AT140" s="223" t="s">
        <v>113</v>
      </c>
      <c r="AU140" s="223" t="s">
        <v>81</v>
      </c>
      <c r="AY140" s="17" t="s">
        <v>112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117</v>
      </c>
      <c r="BM140" s="223" t="s">
        <v>167</v>
      </c>
    </row>
    <row r="141" spans="1:65" s="2" customFormat="1" ht="16.5" customHeight="1">
      <c r="A141" s="38"/>
      <c r="B141" s="39"/>
      <c r="C141" s="212" t="s">
        <v>73</v>
      </c>
      <c r="D141" s="212" t="s">
        <v>113</v>
      </c>
      <c r="E141" s="213" t="s">
        <v>168</v>
      </c>
      <c r="F141" s="214" t="s">
        <v>169</v>
      </c>
      <c r="G141" s="215" t="s">
        <v>116</v>
      </c>
      <c r="H141" s="216">
        <v>1</v>
      </c>
      <c r="I141" s="217"/>
      <c r="J141" s="218">
        <f>ROUND(I141*H141,2)</f>
        <v>0</v>
      </c>
      <c r="K141" s="214" t="s">
        <v>1</v>
      </c>
      <c r="L141" s="44"/>
      <c r="M141" s="219" t="s">
        <v>1</v>
      </c>
      <c r="N141" s="220" t="s">
        <v>38</v>
      </c>
      <c r="O141" s="91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117</v>
      </c>
      <c r="AT141" s="223" t="s">
        <v>113</v>
      </c>
      <c r="AU141" s="223" t="s">
        <v>81</v>
      </c>
      <c r="AY141" s="17" t="s">
        <v>112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117</v>
      </c>
      <c r="BM141" s="223" t="s">
        <v>170</v>
      </c>
    </row>
    <row r="142" spans="1:65" s="2" customFormat="1" ht="16.5" customHeight="1">
      <c r="A142" s="38"/>
      <c r="B142" s="39"/>
      <c r="C142" s="212" t="s">
        <v>73</v>
      </c>
      <c r="D142" s="212" t="s">
        <v>113</v>
      </c>
      <c r="E142" s="213" t="s">
        <v>171</v>
      </c>
      <c r="F142" s="214" t="s">
        <v>172</v>
      </c>
      <c r="G142" s="215" t="s">
        <v>116</v>
      </c>
      <c r="H142" s="216">
        <v>8</v>
      </c>
      <c r="I142" s="217"/>
      <c r="J142" s="218">
        <f>ROUND(I142*H142,2)</f>
        <v>0</v>
      </c>
      <c r="K142" s="214" t="s">
        <v>1</v>
      </c>
      <c r="L142" s="44"/>
      <c r="M142" s="219" t="s">
        <v>1</v>
      </c>
      <c r="N142" s="220" t="s">
        <v>38</v>
      </c>
      <c r="O142" s="91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117</v>
      </c>
      <c r="AT142" s="223" t="s">
        <v>113</v>
      </c>
      <c r="AU142" s="223" t="s">
        <v>81</v>
      </c>
      <c r="AY142" s="17" t="s">
        <v>112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117</v>
      </c>
      <c r="BM142" s="223" t="s">
        <v>173</v>
      </c>
    </row>
    <row r="143" spans="1:65" s="2" customFormat="1" ht="16.5" customHeight="1">
      <c r="A143" s="38"/>
      <c r="B143" s="39"/>
      <c r="C143" s="212" t="s">
        <v>73</v>
      </c>
      <c r="D143" s="212" t="s">
        <v>113</v>
      </c>
      <c r="E143" s="213" t="s">
        <v>174</v>
      </c>
      <c r="F143" s="214" t="s">
        <v>175</v>
      </c>
      <c r="G143" s="215" t="s">
        <v>116</v>
      </c>
      <c r="H143" s="216">
        <v>1</v>
      </c>
      <c r="I143" s="217"/>
      <c r="J143" s="218">
        <f>ROUND(I143*H143,2)</f>
        <v>0</v>
      </c>
      <c r="K143" s="214" t="s">
        <v>1</v>
      </c>
      <c r="L143" s="44"/>
      <c r="M143" s="219" t="s">
        <v>1</v>
      </c>
      <c r="N143" s="220" t="s">
        <v>38</v>
      </c>
      <c r="O143" s="91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117</v>
      </c>
      <c r="AT143" s="223" t="s">
        <v>113</v>
      </c>
      <c r="AU143" s="223" t="s">
        <v>81</v>
      </c>
      <c r="AY143" s="17" t="s">
        <v>112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117</v>
      </c>
      <c r="BM143" s="223" t="s">
        <v>176</v>
      </c>
    </row>
    <row r="144" spans="1:65" s="2" customFormat="1" ht="16.5" customHeight="1">
      <c r="A144" s="38"/>
      <c r="B144" s="39"/>
      <c r="C144" s="212" t="s">
        <v>73</v>
      </c>
      <c r="D144" s="212" t="s">
        <v>113</v>
      </c>
      <c r="E144" s="213" t="s">
        <v>177</v>
      </c>
      <c r="F144" s="214" t="s">
        <v>178</v>
      </c>
      <c r="G144" s="215" t="s">
        <v>116</v>
      </c>
      <c r="H144" s="216">
        <v>20</v>
      </c>
      <c r="I144" s="217"/>
      <c r="J144" s="218">
        <f>ROUND(I144*H144,2)</f>
        <v>0</v>
      </c>
      <c r="K144" s="214" t="s">
        <v>1</v>
      </c>
      <c r="L144" s="44"/>
      <c r="M144" s="219" t="s">
        <v>1</v>
      </c>
      <c r="N144" s="220" t="s">
        <v>38</v>
      </c>
      <c r="O144" s="91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117</v>
      </c>
      <c r="AT144" s="223" t="s">
        <v>113</v>
      </c>
      <c r="AU144" s="223" t="s">
        <v>81</v>
      </c>
      <c r="AY144" s="17" t="s">
        <v>112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117</v>
      </c>
      <c r="BM144" s="223" t="s">
        <v>179</v>
      </c>
    </row>
    <row r="145" spans="1:65" s="2" customFormat="1" ht="16.5" customHeight="1">
      <c r="A145" s="38"/>
      <c r="B145" s="39"/>
      <c r="C145" s="212" t="s">
        <v>73</v>
      </c>
      <c r="D145" s="212" t="s">
        <v>113</v>
      </c>
      <c r="E145" s="213" t="s">
        <v>180</v>
      </c>
      <c r="F145" s="214" t="s">
        <v>181</v>
      </c>
      <c r="G145" s="215" t="s">
        <v>116</v>
      </c>
      <c r="H145" s="216">
        <v>1</v>
      </c>
      <c r="I145" s="217"/>
      <c r="J145" s="218">
        <f>ROUND(I145*H145,2)</f>
        <v>0</v>
      </c>
      <c r="K145" s="214" t="s">
        <v>1</v>
      </c>
      <c r="L145" s="44"/>
      <c r="M145" s="219" t="s">
        <v>1</v>
      </c>
      <c r="N145" s="220" t="s">
        <v>38</v>
      </c>
      <c r="O145" s="91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117</v>
      </c>
      <c r="AT145" s="223" t="s">
        <v>113</v>
      </c>
      <c r="AU145" s="223" t="s">
        <v>81</v>
      </c>
      <c r="AY145" s="17" t="s">
        <v>112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117</v>
      </c>
      <c r="BM145" s="223" t="s">
        <v>182</v>
      </c>
    </row>
    <row r="146" spans="1:65" s="2" customFormat="1" ht="16.5" customHeight="1">
      <c r="A146" s="38"/>
      <c r="B146" s="39"/>
      <c r="C146" s="212" t="s">
        <v>73</v>
      </c>
      <c r="D146" s="212" t="s">
        <v>113</v>
      </c>
      <c r="E146" s="213" t="s">
        <v>183</v>
      </c>
      <c r="F146" s="214" t="s">
        <v>184</v>
      </c>
      <c r="G146" s="215" t="s">
        <v>116</v>
      </c>
      <c r="H146" s="216">
        <v>42</v>
      </c>
      <c r="I146" s="217"/>
      <c r="J146" s="218">
        <f>ROUND(I146*H146,2)</f>
        <v>0</v>
      </c>
      <c r="K146" s="214" t="s">
        <v>1</v>
      </c>
      <c r="L146" s="44"/>
      <c r="M146" s="219" t="s">
        <v>1</v>
      </c>
      <c r="N146" s="220" t="s">
        <v>38</v>
      </c>
      <c r="O146" s="91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117</v>
      </c>
      <c r="AT146" s="223" t="s">
        <v>113</v>
      </c>
      <c r="AU146" s="223" t="s">
        <v>81</v>
      </c>
      <c r="AY146" s="17" t="s">
        <v>112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117</v>
      </c>
      <c r="BM146" s="223" t="s">
        <v>185</v>
      </c>
    </row>
    <row r="147" spans="1:65" s="2" customFormat="1" ht="16.5" customHeight="1">
      <c r="A147" s="38"/>
      <c r="B147" s="39"/>
      <c r="C147" s="212" t="s">
        <v>73</v>
      </c>
      <c r="D147" s="212" t="s">
        <v>113</v>
      </c>
      <c r="E147" s="213" t="s">
        <v>186</v>
      </c>
      <c r="F147" s="214" t="s">
        <v>187</v>
      </c>
      <c r="G147" s="215" t="s">
        <v>116</v>
      </c>
      <c r="H147" s="216">
        <v>1</v>
      </c>
      <c r="I147" s="217"/>
      <c r="J147" s="218">
        <f>ROUND(I147*H147,2)</f>
        <v>0</v>
      </c>
      <c r="K147" s="214" t="s">
        <v>1</v>
      </c>
      <c r="L147" s="44"/>
      <c r="M147" s="219" t="s">
        <v>1</v>
      </c>
      <c r="N147" s="220" t="s">
        <v>38</v>
      </c>
      <c r="O147" s="91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117</v>
      </c>
      <c r="AT147" s="223" t="s">
        <v>113</v>
      </c>
      <c r="AU147" s="223" t="s">
        <v>81</v>
      </c>
      <c r="AY147" s="17" t="s">
        <v>112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117</v>
      </c>
      <c r="BM147" s="223" t="s">
        <v>188</v>
      </c>
    </row>
    <row r="148" spans="1:65" s="2" customFormat="1" ht="16.5" customHeight="1">
      <c r="A148" s="38"/>
      <c r="B148" s="39"/>
      <c r="C148" s="212" t="s">
        <v>73</v>
      </c>
      <c r="D148" s="212" t="s">
        <v>113</v>
      </c>
      <c r="E148" s="213" t="s">
        <v>189</v>
      </c>
      <c r="F148" s="214" t="s">
        <v>190</v>
      </c>
      <c r="G148" s="215" t="s">
        <v>116</v>
      </c>
      <c r="H148" s="216">
        <v>6</v>
      </c>
      <c r="I148" s="217"/>
      <c r="J148" s="218">
        <f>ROUND(I148*H148,2)</f>
        <v>0</v>
      </c>
      <c r="K148" s="214" t="s">
        <v>1</v>
      </c>
      <c r="L148" s="44"/>
      <c r="M148" s="219" t="s">
        <v>1</v>
      </c>
      <c r="N148" s="220" t="s">
        <v>38</v>
      </c>
      <c r="O148" s="91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117</v>
      </c>
      <c r="AT148" s="223" t="s">
        <v>113</v>
      </c>
      <c r="AU148" s="223" t="s">
        <v>81</v>
      </c>
      <c r="AY148" s="17" t="s">
        <v>112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117</v>
      </c>
      <c r="BM148" s="223" t="s">
        <v>191</v>
      </c>
    </row>
    <row r="149" spans="1:65" s="2" customFormat="1" ht="16.5" customHeight="1">
      <c r="A149" s="38"/>
      <c r="B149" s="39"/>
      <c r="C149" s="212" t="s">
        <v>73</v>
      </c>
      <c r="D149" s="212" t="s">
        <v>113</v>
      </c>
      <c r="E149" s="213" t="s">
        <v>192</v>
      </c>
      <c r="F149" s="214" t="s">
        <v>193</v>
      </c>
      <c r="G149" s="215" t="s">
        <v>116</v>
      </c>
      <c r="H149" s="216">
        <v>3</v>
      </c>
      <c r="I149" s="217"/>
      <c r="J149" s="218">
        <f>ROUND(I149*H149,2)</f>
        <v>0</v>
      </c>
      <c r="K149" s="214" t="s">
        <v>1</v>
      </c>
      <c r="L149" s="44"/>
      <c r="M149" s="219" t="s">
        <v>1</v>
      </c>
      <c r="N149" s="220" t="s">
        <v>38</v>
      </c>
      <c r="O149" s="91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117</v>
      </c>
      <c r="AT149" s="223" t="s">
        <v>113</v>
      </c>
      <c r="AU149" s="223" t="s">
        <v>81</v>
      </c>
      <c r="AY149" s="17" t="s">
        <v>112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117</v>
      </c>
      <c r="BM149" s="223" t="s">
        <v>194</v>
      </c>
    </row>
    <row r="150" spans="1:65" s="2" customFormat="1" ht="16.5" customHeight="1">
      <c r="A150" s="38"/>
      <c r="B150" s="39"/>
      <c r="C150" s="212" t="s">
        <v>73</v>
      </c>
      <c r="D150" s="212" t="s">
        <v>113</v>
      </c>
      <c r="E150" s="213" t="s">
        <v>195</v>
      </c>
      <c r="F150" s="214" t="s">
        <v>196</v>
      </c>
      <c r="G150" s="215" t="s">
        <v>116</v>
      </c>
      <c r="H150" s="216">
        <v>2</v>
      </c>
      <c r="I150" s="217"/>
      <c r="J150" s="218">
        <f>ROUND(I150*H150,2)</f>
        <v>0</v>
      </c>
      <c r="K150" s="214" t="s">
        <v>1</v>
      </c>
      <c r="L150" s="44"/>
      <c r="M150" s="219" t="s">
        <v>1</v>
      </c>
      <c r="N150" s="220" t="s">
        <v>38</v>
      </c>
      <c r="O150" s="91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117</v>
      </c>
      <c r="AT150" s="223" t="s">
        <v>113</v>
      </c>
      <c r="AU150" s="223" t="s">
        <v>81</v>
      </c>
      <c r="AY150" s="17" t="s">
        <v>112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117</v>
      </c>
      <c r="BM150" s="223" t="s">
        <v>197</v>
      </c>
    </row>
    <row r="151" spans="1:65" s="2" customFormat="1" ht="16.5" customHeight="1">
      <c r="A151" s="38"/>
      <c r="B151" s="39"/>
      <c r="C151" s="212" t="s">
        <v>73</v>
      </c>
      <c r="D151" s="212" t="s">
        <v>113</v>
      </c>
      <c r="E151" s="213" t="s">
        <v>198</v>
      </c>
      <c r="F151" s="214" t="s">
        <v>199</v>
      </c>
      <c r="G151" s="215" t="s">
        <v>116</v>
      </c>
      <c r="H151" s="216">
        <v>1</v>
      </c>
      <c r="I151" s="217"/>
      <c r="J151" s="218">
        <f>ROUND(I151*H151,2)</f>
        <v>0</v>
      </c>
      <c r="K151" s="214" t="s">
        <v>1</v>
      </c>
      <c r="L151" s="44"/>
      <c r="M151" s="219" t="s">
        <v>1</v>
      </c>
      <c r="N151" s="220" t="s">
        <v>38</v>
      </c>
      <c r="O151" s="91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117</v>
      </c>
      <c r="AT151" s="223" t="s">
        <v>113</v>
      </c>
      <c r="AU151" s="223" t="s">
        <v>81</v>
      </c>
      <c r="AY151" s="17" t="s">
        <v>112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117</v>
      </c>
      <c r="BM151" s="223" t="s">
        <v>200</v>
      </c>
    </row>
    <row r="152" spans="1:65" s="2" customFormat="1" ht="16.5" customHeight="1">
      <c r="A152" s="38"/>
      <c r="B152" s="39"/>
      <c r="C152" s="212" t="s">
        <v>73</v>
      </c>
      <c r="D152" s="212" t="s">
        <v>113</v>
      </c>
      <c r="E152" s="213" t="s">
        <v>201</v>
      </c>
      <c r="F152" s="214" t="s">
        <v>202</v>
      </c>
      <c r="G152" s="215" t="s">
        <v>116</v>
      </c>
      <c r="H152" s="216">
        <v>4</v>
      </c>
      <c r="I152" s="217"/>
      <c r="J152" s="218">
        <f>ROUND(I152*H152,2)</f>
        <v>0</v>
      </c>
      <c r="K152" s="214" t="s">
        <v>1</v>
      </c>
      <c r="L152" s="44"/>
      <c r="M152" s="219" t="s">
        <v>1</v>
      </c>
      <c r="N152" s="220" t="s">
        <v>38</v>
      </c>
      <c r="O152" s="91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117</v>
      </c>
      <c r="AT152" s="223" t="s">
        <v>113</v>
      </c>
      <c r="AU152" s="223" t="s">
        <v>81</v>
      </c>
      <c r="AY152" s="17" t="s">
        <v>112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117</v>
      </c>
      <c r="BM152" s="223" t="s">
        <v>203</v>
      </c>
    </row>
    <row r="153" spans="1:65" s="2" customFormat="1" ht="16.5" customHeight="1">
      <c r="A153" s="38"/>
      <c r="B153" s="39"/>
      <c r="C153" s="212" t="s">
        <v>73</v>
      </c>
      <c r="D153" s="212" t="s">
        <v>113</v>
      </c>
      <c r="E153" s="213" t="s">
        <v>204</v>
      </c>
      <c r="F153" s="214" t="s">
        <v>205</v>
      </c>
      <c r="G153" s="215" t="s">
        <v>116</v>
      </c>
      <c r="H153" s="216">
        <v>2</v>
      </c>
      <c r="I153" s="217"/>
      <c r="J153" s="218">
        <f>ROUND(I153*H153,2)</f>
        <v>0</v>
      </c>
      <c r="K153" s="214" t="s">
        <v>1</v>
      </c>
      <c r="L153" s="44"/>
      <c r="M153" s="219" t="s">
        <v>1</v>
      </c>
      <c r="N153" s="220" t="s">
        <v>38</v>
      </c>
      <c r="O153" s="91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117</v>
      </c>
      <c r="AT153" s="223" t="s">
        <v>113</v>
      </c>
      <c r="AU153" s="223" t="s">
        <v>81</v>
      </c>
      <c r="AY153" s="17" t="s">
        <v>112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117</v>
      </c>
      <c r="BM153" s="223" t="s">
        <v>206</v>
      </c>
    </row>
    <row r="154" spans="1:65" s="2" customFormat="1" ht="16.5" customHeight="1">
      <c r="A154" s="38"/>
      <c r="B154" s="39"/>
      <c r="C154" s="212" t="s">
        <v>73</v>
      </c>
      <c r="D154" s="212" t="s">
        <v>113</v>
      </c>
      <c r="E154" s="213" t="s">
        <v>207</v>
      </c>
      <c r="F154" s="214" t="s">
        <v>208</v>
      </c>
      <c r="G154" s="215" t="s">
        <v>116</v>
      </c>
      <c r="H154" s="216">
        <v>4</v>
      </c>
      <c r="I154" s="217"/>
      <c r="J154" s="218">
        <f>ROUND(I154*H154,2)</f>
        <v>0</v>
      </c>
      <c r="K154" s="214" t="s">
        <v>1</v>
      </c>
      <c r="L154" s="44"/>
      <c r="M154" s="219" t="s">
        <v>1</v>
      </c>
      <c r="N154" s="220" t="s">
        <v>38</v>
      </c>
      <c r="O154" s="91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117</v>
      </c>
      <c r="AT154" s="223" t="s">
        <v>113</v>
      </c>
      <c r="AU154" s="223" t="s">
        <v>81</v>
      </c>
      <c r="AY154" s="17" t="s">
        <v>112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117</v>
      </c>
      <c r="BM154" s="223" t="s">
        <v>209</v>
      </c>
    </row>
    <row r="155" spans="1:65" s="2" customFormat="1" ht="16.5" customHeight="1">
      <c r="A155" s="38"/>
      <c r="B155" s="39"/>
      <c r="C155" s="212" t="s">
        <v>73</v>
      </c>
      <c r="D155" s="212" t="s">
        <v>113</v>
      </c>
      <c r="E155" s="213" t="s">
        <v>210</v>
      </c>
      <c r="F155" s="214" t="s">
        <v>211</v>
      </c>
      <c r="G155" s="215" t="s">
        <v>116</v>
      </c>
      <c r="H155" s="216">
        <v>12</v>
      </c>
      <c r="I155" s="217"/>
      <c r="J155" s="218">
        <f>ROUND(I155*H155,2)</f>
        <v>0</v>
      </c>
      <c r="K155" s="214" t="s">
        <v>1</v>
      </c>
      <c r="L155" s="44"/>
      <c r="M155" s="219" t="s">
        <v>1</v>
      </c>
      <c r="N155" s="220" t="s">
        <v>38</v>
      </c>
      <c r="O155" s="91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117</v>
      </c>
      <c r="AT155" s="223" t="s">
        <v>113</v>
      </c>
      <c r="AU155" s="223" t="s">
        <v>81</v>
      </c>
      <c r="AY155" s="17" t="s">
        <v>112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117</v>
      </c>
      <c r="BM155" s="223" t="s">
        <v>212</v>
      </c>
    </row>
    <row r="156" spans="1:63" s="12" customFormat="1" ht="25.9" customHeight="1">
      <c r="A156" s="12"/>
      <c r="B156" s="198"/>
      <c r="C156" s="199"/>
      <c r="D156" s="200" t="s">
        <v>72</v>
      </c>
      <c r="E156" s="201" t="s">
        <v>213</v>
      </c>
      <c r="F156" s="201" t="s">
        <v>214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SUM(P157:P176)</f>
        <v>0</v>
      </c>
      <c r="Q156" s="206"/>
      <c r="R156" s="207">
        <f>SUM(R157:R176)</f>
        <v>0</v>
      </c>
      <c r="S156" s="206"/>
      <c r="T156" s="208">
        <f>SUM(T157:T176)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81</v>
      </c>
      <c r="AT156" s="210" t="s">
        <v>72</v>
      </c>
      <c r="AU156" s="210" t="s">
        <v>73</v>
      </c>
      <c r="AY156" s="209" t="s">
        <v>112</v>
      </c>
      <c r="BK156" s="211">
        <f>SUM(BK157:BK176)</f>
        <v>0</v>
      </c>
    </row>
    <row r="157" spans="1:65" s="2" customFormat="1" ht="16.5" customHeight="1">
      <c r="A157" s="38"/>
      <c r="B157" s="39"/>
      <c r="C157" s="212" t="s">
        <v>73</v>
      </c>
      <c r="D157" s="212" t="s">
        <v>113</v>
      </c>
      <c r="E157" s="213" t="s">
        <v>215</v>
      </c>
      <c r="F157" s="214" t="s">
        <v>216</v>
      </c>
      <c r="G157" s="215" t="s">
        <v>116</v>
      </c>
      <c r="H157" s="216">
        <v>1</v>
      </c>
      <c r="I157" s="217"/>
      <c r="J157" s="218">
        <f>ROUND(I157*H157,2)</f>
        <v>0</v>
      </c>
      <c r="K157" s="214" t="s">
        <v>1</v>
      </c>
      <c r="L157" s="44"/>
      <c r="M157" s="219" t="s">
        <v>1</v>
      </c>
      <c r="N157" s="220" t="s">
        <v>38</v>
      </c>
      <c r="O157" s="91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117</v>
      </c>
      <c r="AT157" s="223" t="s">
        <v>113</v>
      </c>
      <c r="AU157" s="223" t="s">
        <v>81</v>
      </c>
      <c r="AY157" s="17" t="s">
        <v>112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117</v>
      </c>
      <c r="BM157" s="223" t="s">
        <v>217</v>
      </c>
    </row>
    <row r="158" spans="1:65" s="2" customFormat="1" ht="16.5" customHeight="1">
      <c r="A158" s="38"/>
      <c r="B158" s="39"/>
      <c r="C158" s="212" t="s">
        <v>73</v>
      </c>
      <c r="D158" s="212" t="s">
        <v>113</v>
      </c>
      <c r="E158" s="213" t="s">
        <v>218</v>
      </c>
      <c r="F158" s="214" t="s">
        <v>219</v>
      </c>
      <c r="G158" s="215" t="s">
        <v>116</v>
      </c>
      <c r="H158" s="216">
        <v>124</v>
      </c>
      <c r="I158" s="217"/>
      <c r="J158" s="218">
        <f>ROUND(I158*H158,2)</f>
        <v>0</v>
      </c>
      <c r="K158" s="214" t="s">
        <v>1</v>
      </c>
      <c r="L158" s="44"/>
      <c r="M158" s="219" t="s">
        <v>1</v>
      </c>
      <c r="N158" s="220" t="s">
        <v>38</v>
      </c>
      <c r="O158" s="91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117</v>
      </c>
      <c r="AT158" s="223" t="s">
        <v>113</v>
      </c>
      <c r="AU158" s="223" t="s">
        <v>81</v>
      </c>
      <c r="AY158" s="17" t="s">
        <v>112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117</v>
      </c>
      <c r="BM158" s="223" t="s">
        <v>220</v>
      </c>
    </row>
    <row r="159" spans="1:65" s="2" customFormat="1" ht="16.5" customHeight="1">
      <c r="A159" s="38"/>
      <c r="B159" s="39"/>
      <c r="C159" s="212" t="s">
        <v>73</v>
      </c>
      <c r="D159" s="212" t="s">
        <v>113</v>
      </c>
      <c r="E159" s="213" t="s">
        <v>221</v>
      </c>
      <c r="F159" s="214" t="s">
        <v>222</v>
      </c>
      <c r="G159" s="215" t="s">
        <v>116</v>
      </c>
      <c r="H159" s="216">
        <v>1</v>
      </c>
      <c r="I159" s="217"/>
      <c r="J159" s="218">
        <f>ROUND(I159*H159,2)</f>
        <v>0</v>
      </c>
      <c r="K159" s="214" t="s">
        <v>1</v>
      </c>
      <c r="L159" s="44"/>
      <c r="M159" s="219" t="s">
        <v>1</v>
      </c>
      <c r="N159" s="220" t="s">
        <v>38</v>
      </c>
      <c r="O159" s="91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117</v>
      </c>
      <c r="AT159" s="223" t="s">
        <v>113</v>
      </c>
      <c r="AU159" s="223" t="s">
        <v>81</v>
      </c>
      <c r="AY159" s="17" t="s">
        <v>112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117</v>
      </c>
      <c r="BM159" s="223" t="s">
        <v>223</v>
      </c>
    </row>
    <row r="160" spans="1:65" s="2" customFormat="1" ht="16.5" customHeight="1">
      <c r="A160" s="38"/>
      <c r="B160" s="39"/>
      <c r="C160" s="212" t="s">
        <v>73</v>
      </c>
      <c r="D160" s="212" t="s">
        <v>113</v>
      </c>
      <c r="E160" s="213" t="s">
        <v>224</v>
      </c>
      <c r="F160" s="214" t="s">
        <v>225</v>
      </c>
      <c r="G160" s="215" t="s">
        <v>116</v>
      </c>
      <c r="H160" s="216">
        <v>3</v>
      </c>
      <c r="I160" s="217"/>
      <c r="J160" s="218">
        <f>ROUND(I160*H160,2)</f>
        <v>0</v>
      </c>
      <c r="K160" s="214" t="s">
        <v>1</v>
      </c>
      <c r="L160" s="44"/>
      <c r="M160" s="219" t="s">
        <v>1</v>
      </c>
      <c r="N160" s="220" t="s">
        <v>38</v>
      </c>
      <c r="O160" s="91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117</v>
      </c>
      <c r="AT160" s="223" t="s">
        <v>113</v>
      </c>
      <c r="AU160" s="223" t="s">
        <v>81</v>
      </c>
      <c r="AY160" s="17" t="s">
        <v>112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117</v>
      </c>
      <c r="BM160" s="223" t="s">
        <v>226</v>
      </c>
    </row>
    <row r="161" spans="1:65" s="2" customFormat="1" ht="16.5" customHeight="1">
      <c r="A161" s="38"/>
      <c r="B161" s="39"/>
      <c r="C161" s="212" t="s">
        <v>73</v>
      </c>
      <c r="D161" s="212" t="s">
        <v>113</v>
      </c>
      <c r="E161" s="213" t="s">
        <v>227</v>
      </c>
      <c r="F161" s="214" t="s">
        <v>228</v>
      </c>
      <c r="G161" s="215" t="s">
        <v>116</v>
      </c>
      <c r="H161" s="216">
        <v>1</v>
      </c>
      <c r="I161" s="217"/>
      <c r="J161" s="218">
        <f>ROUND(I161*H161,2)</f>
        <v>0</v>
      </c>
      <c r="K161" s="214" t="s">
        <v>1</v>
      </c>
      <c r="L161" s="44"/>
      <c r="M161" s="219" t="s">
        <v>1</v>
      </c>
      <c r="N161" s="220" t="s">
        <v>38</v>
      </c>
      <c r="O161" s="91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117</v>
      </c>
      <c r="AT161" s="223" t="s">
        <v>113</v>
      </c>
      <c r="AU161" s="223" t="s">
        <v>81</v>
      </c>
      <c r="AY161" s="17" t="s">
        <v>112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117</v>
      </c>
      <c r="BM161" s="223" t="s">
        <v>229</v>
      </c>
    </row>
    <row r="162" spans="1:65" s="2" customFormat="1" ht="16.5" customHeight="1">
      <c r="A162" s="38"/>
      <c r="B162" s="39"/>
      <c r="C162" s="212" t="s">
        <v>73</v>
      </c>
      <c r="D162" s="212" t="s">
        <v>113</v>
      </c>
      <c r="E162" s="213" t="s">
        <v>230</v>
      </c>
      <c r="F162" s="214" t="s">
        <v>231</v>
      </c>
      <c r="G162" s="215" t="s">
        <v>116</v>
      </c>
      <c r="H162" s="216">
        <v>1</v>
      </c>
      <c r="I162" s="217"/>
      <c r="J162" s="218">
        <f>ROUND(I162*H162,2)</f>
        <v>0</v>
      </c>
      <c r="K162" s="214" t="s">
        <v>1</v>
      </c>
      <c r="L162" s="44"/>
      <c r="M162" s="219" t="s">
        <v>1</v>
      </c>
      <c r="N162" s="220" t="s">
        <v>38</v>
      </c>
      <c r="O162" s="91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117</v>
      </c>
      <c r="AT162" s="223" t="s">
        <v>113</v>
      </c>
      <c r="AU162" s="223" t="s">
        <v>81</v>
      </c>
      <c r="AY162" s="17" t="s">
        <v>112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117</v>
      </c>
      <c r="BM162" s="223" t="s">
        <v>232</v>
      </c>
    </row>
    <row r="163" spans="1:65" s="2" customFormat="1" ht="16.5" customHeight="1">
      <c r="A163" s="38"/>
      <c r="B163" s="39"/>
      <c r="C163" s="212" t="s">
        <v>73</v>
      </c>
      <c r="D163" s="212" t="s">
        <v>113</v>
      </c>
      <c r="E163" s="213" t="s">
        <v>233</v>
      </c>
      <c r="F163" s="214" t="s">
        <v>234</v>
      </c>
      <c r="G163" s="215" t="s">
        <v>116</v>
      </c>
      <c r="H163" s="216">
        <v>2</v>
      </c>
      <c r="I163" s="217"/>
      <c r="J163" s="218">
        <f>ROUND(I163*H163,2)</f>
        <v>0</v>
      </c>
      <c r="K163" s="214" t="s">
        <v>1</v>
      </c>
      <c r="L163" s="44"/>
      <c r="M163" s="219" t="s">
        <v>1</v>
      </c>
      <c r="N163" s="220" t="s">
        <v>38</v>
      </c>
      <c r="O163" s="91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117</v>
      </c>
      <c r="AT163" s="223" t="s">
        <v>113</v>
      </c>
      <c r="AU163" s="223" t="s">
        <v>81</v>
      </c>
      <c r="AY163" s="17" t="s">
        <v>112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117</v>
      </c>
      <c r="BM163" s="223" t="s">
        <v>235</v>
      </c>
    </row>
    <row r="164" spans="1:65" s="2" customFormat="1" ht="16.5" customHeight="1">
      <c r="A164" s="38"/>
      <c r="B164" s="39"/>
      <c r="C164" s="212" t="s">
        <v>73</v>
      </c>
      <c r="D164" s="212" t="s">
        <v>113</v>
      </c>
      <c r="E164" s="213" t="s">
        <v>236</v>
      </c>
      <c r="F164" s="214" t="s">
        <v>237</v>
      </c>
      <c r="G164" s="215" t="s">
        <v>116</v>
      </c>
      <c r="H164" s="216">
        <v>13</v>
      </c>
      <c r="I164" s="217"/>
      <c r="J164" s="218">
        <f>ROUND(I164*H164,2)</f>
        <v>0</v>
      </c>
      <c r="K164" s="214" t="s">
        <v>1</v>
      </c>
      <c r="L164" s="44"/>
      <c r="M164" s="219" t="s">
        <v>1</v>
      </c>
      <c r="N164" s="220" t="s">
        <v>38</v>
      </c>
      <c r="O164" s="91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117</v>
      </c>
      <c r="AT164" s="223" t="s">
        <v>113</v>
      </c>
      <c r="AU164" s="223" t="s">
        <v>81</v>
      </c>
      <c r="AY164" s="17" t="s">
        <v>112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117</v>
      </c>
      <c r="BM164" s="223" t="s">
        <v>238</v>
      </c>
    </row>
    <row r="165" spans="1:51" s="13" customFormat="1" ht="12">
      <c r="A165" s="13"/>
      <c r="B165" s="225"/>
      <c r="C165" s="226"/>
      <c r="D165" s="227" t="s">
        <v>239</v>
      </c>
      <c r="E165" s="228" t="s">
        <v>1</v>
      </c>
      <c r="F165" s="229" t="s">
        <v>240</v>
      </c>
      <c r="G165" s="226"/>
      <c r="H165" s="228" t="s">
        <v>1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239</v>
      </c>
      <c r="AU165" s="235" t="s">
        <v>81</v>
      </c>
      <c r="AV165" s="13" t="s">
        <v>81</v>
      </c>
      <c r="AW165" s="13" t="s">
        <v>30</v>
      </c>
      <c r="AX165" s="13" t="s">
        <v>73</v>
      </c>
      <c r="AY165" s="235" t="s">
        <v>112</v>
      </c>
    </row>
    <row r="166" spans="1:51" s="13" customFormat="1" ht="12">
      <c r="A166" s="13"/>
      <c r="B166" s="225"/>
      <c r="C166" s="226"/>
      <c r="D166" s="227" t="s">
        <v>239</v>
      </c>
      <c r="E166" s="228" t="s">
        <v>1</v>
      </c>
      <c r="F166" s="229" t="s">
        <v>241</v>
      </c>
      <c r="G166" s="226"/>
      <c r="H166" s="228" t="s">
        <v>1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239</v>
      </c>
      <c r="AU166" s="235" t="s">
        <v>81</v>
      </c>
      <c r="AV166" s="13" t="s">
        <v>81</v>
      </c>
      <c r="AW166" s="13" t="s">
        <v>30</v>
      </c>
      <c r="AX166" s="13" t="s">
        <v>73</v>
      </c>
      <c r="AY166" s="235" t="s">
        <v>112</v>
      </c>
    </row>
    <row r="167" spans="1:51" s="13" customFormat="1" ht="12">
      <c r="A167" s="13"/>
      <c r="B167" s="225"/>
      <c r="C167" s="226"/>
      <c r="D167" s="227" t="s">
        <v>239</v>
      </c>
      <c r="E167" s="228" t="s">
        <v>1</v>
      </c>
      <c r="F167" s="229" t="s">
        <v>242</v>
      </c>
      <c r="G167" s="226"/>
      <c r="H167" s="228" t="s">
        <v>1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239</v>
      </c>
      <c r="AU167" s="235" t="s">
        <v>81</v>
      </c>
      <c r="AV167" s="13" t="s">
        <v>81</v>
      </c>
      <c r="AW167" s="13" t="s">
        <v>30</v>
      </c>
      <c r="AX167" s="13" t="s">
        <v>73</v>
      </c>
      <c r="AY167" s="235" t="s">
        <v>112</v>
      </c>
    </row>
    <row r="168" spans="1:51" s="13" customFormat="1" ht="12">
      <c r="A168" s="13"/>
      <c r="B168" s="225"/>
      <c r="C168" s="226"/>
      <c r="D168" s="227" t="s">
        <v>239</v>
      </c>
      <c r="E168" s="228" t="s">
        <v>1</v>
      </c>
      <c r="F168" s="229" t="s">
        <v>243</v>
      </c>
      <c r="G168" s="226"/>
      <c r="H168" s="228" t="s">
        <v>1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239</v>
      </c>
      <c r="AU168" s="235" t="s">
        <v>81</v>
      </c>
      <c r="AV168" s="13" t="s">
        <v>81</v>
      </c>
      <c r="AW168" s="13" t="s">
        <v>30</v>
      </c>
      <c r="AX168" s="13" t="s">
        <v>73</v>
      </c>
      <c r="AY168" s="235" t="s">
        <v>112</v>
      </c>
    </row>
    <row r="169" spans="1:51" s="13" customFormat="1" ht="12">
      <c r="A169" s="13"/>
      <c r="B169" s="225"/>
      <c r="C169" s="226"/>
      <c r="D169" s="227" t="s">
        <v>239</v>
      </c>
      <c r="E169" s="228" t="s">
        <v>1</v>
      </c>
      <c r="F169" s="229" t="s">
        <v>244</v>
      </c>
      <c r="G169" s="226"/>
      <c r="H169" s="228" t="s">
        <v>1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239</v>
      </c>
      <c r="AU169" s="235" t="s">
        <v>81</v>
      </c>
      <c r="AV169" s="13" t="s">
        <v>81</v>
      </c>
      <c r="AW169" s="13" t="s">
        <v>30</v>
      </c>
      <c r="AX169" s="13" t="s">
        <v>73</v>
      </c>
      <c r="AY169" s="235" t="s">
        <v>112</v>
      </c>
    </row>
    <row r="170" spans="1:51" s="13" customFormat="1" ht="12">
      <c r="A170" s="13"/>
      <c r="B170" s="225"/>
      <c r="C170" s="226"/>
      <c r="D170" s="227" t="s">
        <v>239</v>
      </c>
      <c r="E170" s="228" t="s">
        <v>1</v>
      </c>
      <c r="F170" s="229" t="s">
        <v>245</v>
      </c>
      <c r="G170" s="226"/>
      <c r="H170" s="228" t="s">
        <v>1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239</v>
      </c>
      <c r="AU170" s="235" t="s">
        <v>81</v>
      </c>
      <c r="AV170" s="13" t="s">
        <v>81</v>
      </c>
      <c r="AW170" s="13" t="s">
        <v>30</v>
      </c>
      <c r="AX170" s="13" t="s">
        <v>73</v>
      </c>
      <c r="AY170" s="235" t="s">
        <v>112</v>
      </c>
    </row>
    <row r="171" spans="1:51" s="13" customFormat="1" ht="12">
      <c r="A171" s="13"/>
      <c r="B171" s="225"/>
      <c r="C171" s="226"/>
      <c r="D171" s="227" t="s">
        <v>239</v>
      </c>
      <c r="E171" s="228" t="s">
        <v>1</v>
      </c>
      <c r="F171" s="229" t="s">
        <v>246</v>
      </c>
      <c r="G171" s="226"/>
      <c r="H171" s="228" t="s">
        <v>1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239</v>
      </c>
      <c r="AU171" s="235" t="s">
        <v>81</v>
      </c>
      <c r="AV171" s="13" t="s">
        <v>81</v>
      </c>
      <c r="AW171" s="13" t="s">
        <v>30</v>
      </c>
      <c r="AX171" s="13" t="s">
        <v>73</v>
      </c>
      <c r="AY171" s="235" t="s">
        <v>112</v>
      </c>
    </row>
    <row r="172" spans="1:51" s="13" customFormat="1" ht="12">
      <c r="A172" s="13"/>
      <c r="B172" s="225"/>
      <c r="C172" s="226"/>
      <c r="D172" s="227" t="s">
        <v>239</v>
      </c>
      <c r="E172" s="228" t="s">
        <v>1</v>
      </c>
      <c r="F172" s="229" t="s">
        <v>247</v>
      </c>
      <c r="G172" s="226"/>
      <c r="H172" s="228" t="s">
        <v>1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239</v>
      </c>
      <c r="AU172" s="235" t="s">
        <v>81</v>
      </c>
      <c r="AV172" s="13" t="s">
        <v>81</v>
      </c>
      <c r="AW172" s="13" t="s">
        <v>30</v>
      </c>
      <c r="AX172" s="13" t="s">
        <v>73</v>
      </c>
      <c r="AY172" s="235" t="s">
        <v>112</v>
      </c>
    </row>
    <row r="173" spans="1:51" s="13" customFormat="1" ht="12">
      <c r="A173" s="13"/>
      <c r="B173" s="225"/>
      <c r="C173" s="226"/>
      <c r="D173" s="227" t="s">
        <v>239</v>
      </c>
      <c r="E173" s="228" t="s">
        <v>1</v>
      </c>
      <c r="F173" s="229" t="s">
        <v>248</v>
      </c>
      <c r="G173" s="226"/>
      <c r="H173" s="228" t="s">
        <v>1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239</v>
      </c>
      <c r="AU173" s="235" t="s">
        <v>81</v>
      </c>
      <c r="AV173" s="13" t="s">
        <v>81</v>
      </c>
      <c r="AW173" s="13" t="s">
        <v>30</v>
      </c>
      <c r="AX173" s="13" t="s">
        <v>73</v>
      </c>
      <c r="AY173" s="235" t="s">
        <v>112</v>
      </c>
    </row>
    <row r="174" spans="1:51" s="14" customFormat="1" ht="12">
      <c r="A174" s="14"/>
      <c r="B174" s="236"/>
      <c r="C174" s="237"/>
      <c r="D174" s="227" t="s">
        <v>239</v>
      </c>
      <c r="E174" s="238" t="s">
        <v>1</v>
      </c>
      <c r="F174" s="239" t="s">
        <v>249</v>
      </c>
      <c r="G174" s="237"/>
      <c r="H174" s="240">
        <v>13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239</v>
      </c>
      <c r="AU174" s="246" t="s">
        <v>81</v>
      </c>
      <c r="AV174" s="14" t="s">
        <v>83</v>
      </c>
      <c r="AW174" s="14" t="s">
        <v>30</v>
      </c>
      <c r="AX174" s="14" t="s">
        <v>73</v>
      </c>
      <c r="AY174" s="246" t="s">
        <v>112</v>
      </c>
    </row>
    <row r="175" spans="1:51" s="15" customFormat="1" ht="12">
      <c r="A175" s="15"/>
      <c r="B175" s="247"/>
      <c r="C175" s="248"/>
      <c r="D175" s="227" t="s">
        <v>239</v>
      </c>
      <c r="E175" s="249" t="s">
        <v>1</v>
      </c>
      <c r="F175" s="250" t="s">
        <v>250</v>
      </c>
      <c r="G175" s="248"/>
      <c r="H175" s="251">
        <v>13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7" t="s">
        <v>239</v>
      </c>
      <c r="AU175" s="257" t="s">
        <v>81</v>
      </c>
      <c r="AV175" s="15" t="s">
        <v>117</v>
      </c>
      <c r="AW175" s="15" t="s">
        <v>30</v>
      </c>
      <c r="AX175" s="15" t="s">
        <v>81</v>
      </c>
      <c r="AY175" s="257" t="s">
        <v>112</v>
      </c>
    </row>
    <row r="176" spans="1:65" s="2" customFormat="1" ht="16.5" customHeight="1">
      <c r="A176" s="38"/>
      <c r="B176" s="39"/>
      <c r="C176" s="212" t="s">
        <v>73</v>
      </c>
      <c r="D176" s="212" t="s">
        <v>113</v>
      </c>
      <c r="E176" s="213" t="s">
        <v>251</v>
      </c>
      <c r="F176" s="214" t="s">
        <v>252</v>
      </c>
      <c r="G176" s="215" t="s">
        <v>116</v>
      </c>
      <c r="H176" s="216">
        <v>142</v>
      </c>
      <c r="I176" s="217"/>
      <c r="J176" s="218">
        <f>ROUND(I176*H176,2)</f>
        <v>0</v>
      </c>
      <c r="K176" s="214" t="s">
        <v>1</v>
      </c>
      <c r="L176" s="44"/>
      <c r="M176" s="219" t="s">
        <v>1</v>
      </c>
      <c r="N176" s="220" t="s">
        <v>38</v>
      </c>
      <c r="O176" s="91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117</v>
      </c>
      <c r="AT176" s="223" t="s">
        <v>113</v>
      </c>
      <c r="AU176" s="223" t="s">
        <v>81</v>
      </c>
      <c r="AY176" s="17" t="s">
        <v>112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117</v>
      </c>
      <c r="BM176" s="223" t="s">
        <v>253</v>
      </c>
    </row>
    <row r="177" spans="1:63" s="12" customFormat="1" ht="25.9" customHeight="1">
      <c r="A177" s="12"/>
      <c r="B177" s="198"/>
      <c r="C177" s="199"/>
      <c r="D177" s="200" t="s">
        <v>72</v>
      </c>
      <c r="E177" s="201" t="s">
        <v>254</v>
      </c>
      <c r="F177" s="201" t="s">
        <v>255</v>
      </c>
      <c r="G177" s="199"/>
      <c r="H177" s="199"/>
      <c r="I177" s="202"/>
      <c r="J177" s="203">
        <f>BK177</f>
        <v>0</v>
      </c>
      <c r="K177" s="199"/>
      <c r="L177" s="204"/>
      <c r="M177" s="205"/>
      <c r="N177" s="206"/>
      <c r="O177" s="206"/>
      <c r="P177" s="207">
        <f>SUM(P178:P179)</f>
        <v>0</v>
      </c>
      <c r="Q177" s="206"/>
      <c r="R177" s="207">
        <f>SUM(R178:R179)</f>
        <v>0</v>
      </c>
      <c r="S177" s="206"/>
      <c r="T177" s="208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81</v>
      </c>
      <c r="AT177" s="210" t="s">
        <v>72</v>
      </c>
      <c r="AU177" s="210" t="s">
        <v>73</v>
      </c>
      <c r="AY177" s="209" t="s">
        <v>112</v>
      </c>
      <c r="BK177" s="211">
        <f>SUM(BK178:BK179)</f>
        <v>0</v>
      </c>
    </row>
    <row r="178" spans="1:65" s="2" customFormat="1" ht="16.5" customHeight="1">
      <c r="A178" s="38"/>
      <c r="B178" s="39"/>
      <c r="C178" s="212" t="s">
        <v>73</v>
      </c>
      <c r="D178" s="212" t="s">
        <v>113</v>
      </c>
      <c r="E178" s="213" t="s">
        <v>256</v>
      </c>
      <c r="F178" s="214" t="s">
        <v>257</v>
      </c>
      <c r="G178" s="215" t="s">
        <v>116</v>
      </c>
      <c r="H178" s="216">
        <v>1</v>
      </c>
      <c r="I178" s="217"/>
      <c r="J178" s="218">
        <f>ROUND(I178*H178,2)</f>
        <v>0</v>
      </c>
      <c r="K178" s="214" t="s">
        <v>1</v>
      </c>
      <c r="L178" s="44"/>
      <c r="M178" s="219" t="s">
        <v>1</v>
      </c>
      <c r="N178" s="220" t="s">
        <v>38</v>
      </c>
      <c r="O178" s="91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117</v>
      </c>
      <c r="AT178" s="223" t="s">
        <v>113</v>
      </c>
      <c r="AU178" s="223" t="s">
        <v>81</v>
      </c>
      <c r="AY178" s="17" t="s">
        <v>112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117</v>
      </c>
      <c r="BM178" s="223" t="s">
        <v>258</v>
      </c>
    </row>
    <row r="179" spans="1:65" s="2" customFormat="1" ht="16.5" customHeight="1">
      <c r="A179" s="38"/>
      <c r="B179" s="39"/>
      <c r="C179" s="212" t="s">
        <v>73</v>
      </c>
      <c r="D179" s="212" t="s">
        <v>113</v>
      </c>
      <c r="E179" s="213" t="s">
        <v>259</v>
      </c>
      <c r="F179" s="214" t="s">
        <v>260</v>
      </c>
      <c r="G179" s="215" t="s">
        <v>116</v>
      </c>
      <c r="H179" s="216">
        <v>1</v>
      </c>
      <c r="I179" s="217"/>
      <c r="J179" s="218">
        <f>ROUND(I179*H179,2)</f>
        <v>0</v>
      </c>
      <c r="K179" s="214" t="s">
        <v>1</v>
      </c>
      <c r="L179" s="44"/>
      <c r="M179" s="219" t="s">
        <v>1</v>
      </c>
      <c r="N179" s="220" t="s">
        <v>38</v>
      </c>
      <c r="O179" s="91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117</v>
      </c>
      <c r="AT179" s="223" t="s">
        <v>113</v>
      </c>
      <c r="AU179" s="223" t="s">
        <v>81</v>
      </c>
      <c r="AY179" s="17" t="s">
        <v>112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117</v>
      </c>
      <c r="BM179" s="223" t="s">
        <v>261</v>
      </c>
    </row>
    <row r="180" spans="1:63" s="12" customFormat="1" ht="25.9" customHeight="1">
      <c r="A180" s="12"/>
      <c r="B180" s="198"/>
      <c r="C180" s="199"/>
      <c r="D180" s="200" t="s">
        <v>72</v>
      </c>
      <c r="E180" s="201" t="s">
        <v>262</v>
      </c>
      <c r="F180" s="201" t="s">
        <v>262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P181</f>
        <v>0</v>
      </c>
      <c r="Q180" s="206"/>
      <c r="R180" s="207">
        <f>R181</f>
        <v>0</v>
      </c>
      <c r="S180" s="206"/>
      <c r="T180" s="208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9" t="s">
        <v>83</v>
      </c>
      <c r="AT180" s="210" t="s">
        <v>72</v>
      </c>
      <c r="AU180" s="210" t="s">
        <v>73</v>
      </c>
      <c r="AY180" s="209" t="s">
        <v>112</v>
      </c>
      <c r="BK180" s="211">
        <f>BK181</f>
        <v>0</v>
      </c>
    </row>
    <row r="181" spans="1:63" s="12" customFormat="1" ht="22.8" customHeight="1">
      <c r="A181" s="12"/>
      <c r="B181" s="198"/>
      <c r="C181" s="199"/>
      <c r="D181" s="200" t="s">
        <v>72</v>
      </c>
      <c r="E181" s="258" t="s">
        <v>263</v>
      </c>
      <c r="F181" s="258" t="s">
        <v>264</v>
      </c>
      <c r="G181" s="199"/>
      <c r="H181" s="199"/>
      <c r="I181" s="202"/>
      <c r="J181" s="259">
        <f>BK181</f>
        <v>0</v>
      </c>
      <c r="K181" s="199"/>
      <c r="L181" s="204"/>
      <c r="M181" s="205"/>
      <c r="N181" s="206"/>
      <c r="O181" s="206"/>
      <c r="P181" s="207">
        <f>P182</f>
        <v>0</v>
      </c>
      <c r="Q181" s="206"/>
      <c r="R181" s="207">
        <f>R182</f>
        <v>0</v>
      </c>
      <c r="S181" s="206"/>
      <c r="T181" s="208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83</v>
      </c>
      <c r="AT181" s="210" t="s">
        <v>72</v>
      </c>
      <c r="AU181" s="210" t="s">
        <v>81</v>
      </c>
      <c r="AY181" s="209" t="s">
        <v>112</v>
      </c>
      <c r="BK181" s="211">
        <f>BK182</f>
        <v>0</v>
      </c>
    </row>
    <row r="182" spans="1:65" s="2" customFormat="1" ht="16.5" customHeight="1">
      <c r="A182" s="38"/>
      <c r="B182" s="39"/>
      <c r="C182" s="212" t="s">
        <v>81</v>
      </c>
      <c r="D182" s="212" t="s">
        <v>113</v>
      </c>
      <c r="E182" s="213" t="s">
        <v>265</v>
      </c>
      <c r="F182" s="214" t="s">
        <v>266</v>
      </c>
      <c r="G182" s="215" t="s">
        <v>116</v>
      </c>
      <c r="H182" s="216">
        <v>2</v>
      </c>
      <c r="I182" s="217"/>
      <c r="J182" s="218">
        <f>ROUND(I182*H182,2)</f>
        <v>0</v>
      </c>
      <c r="K182" s="214" t="s">
        <v>1</v>
      </c>
      <c r="L182" s="44"/>
      <c r="M182" s="260" t="s">
        <v>1</v>
      </c>
      <c r="N182" s="261" t="s">
        <v>38</v>
      </c>
      <c r="O182" s="262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137</v>
      </c>
      <c r="AT182" s="223" t="s">
        <v>113</v>
      </c>
      <c r="AU182" s="223" t="s">
        <v>83</v>
      </c>
      <c r="AY182" s="17" t="s">
        <v>112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137</v>
      </c>
      <c r="BM182" s="223" t="s">
        <v>267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20:K18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Bažant František</cp:lastModifiedBy>
  <dcterms:created xsi:type="dcterms:W3CDTF">2022-07-20T08:13:05Z</dcterms:created>
  <dcterms:modified xsi:type="dcterms:W3CDTF">2022-07-20T08:13:10Z</dcterms:modified>
  <cp:category/>
  <cp:version/>
  <cp:contentType/>
  <cp:contentStatus/>
</cp:coreProperties>
</file>