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1170" yWindow="1170" windowWidth="25140" windowHeight="16740" tabRatio="691" activeTab="0"/>
  </bookViews>
  <sheets>
    <sheet name="rozpočet" sheetId="14" r:id="rId1"/>
    <sheet name="výkaz" sheetId="15" r:id="rId2"/>
  </sheets>
  <definedNames>
    <definedName name="_xlnm.Print_Area" localSheetId="0">'rozpočet'!$A$1:$N$142</definedName>
    <definedName name="_xlnm.Print_Area" localSheetId="1">'výkaz'!$A$1:$I$190</definedName>
  </definedNames>
  <calcPr calcId="152511"/>
  <extLst/>
</workbook>
</file>

<file path=xl/sharedStrings.xml><?xml version="1.0" encoding="utf-8"?>
<sst xmlns="http://schemas.openxmlformats.org/spreadsheetml/2006/main" count="468" uniqueCount="165">
  <si>
    <t>1.</t>
  </si>
  <si>
    <t>2.</t>
  </si>
  <si>
    <t>3.</t>
  </si>
  <si>
    <t>ks</t>
  </si>
  <si>
    <t>m</t>
  </si>
  <si>
    <t>POTRUBÍ</t>
  </si>
  <si>
    <t>4.</t>
  </si>
  <si>
    <t>OSTATNÍ</t>
  </si>
  <si>
    <t>t</t>
  </si>
  <si>
    <t>ZAŘIZOVACÍ PŘEDMĚTY</t>
  </si>
  <si>
    <t>sedátko</t>
  </si>
  <si>
    <t>VODOVODNÍ BATERIE</t>
  </si>
  <si>
    <t>Potrubí PPr</t>
  </si>
  <si>
    <t>PN 16</t>
  </si>
  <si>
    <t>d20x2,8</t>
  </si>
  <si>
    <t>IZOLACE POTRUBÍ</t>
  </si>
  <si>
    <t>Izolace PP</t>
  </si>
  <si>
    <t>Vnitrostaveništní přemístění</t>
  </si>
  <si>
    <t>Drobné stavební úpravy</t>
  </si>
  <si>
    <t>VNITŘNÍ SPLAŠKOVÁ KANALIZACE</t>
  </si>
  <si>
    <t>Potrubí HT</t>
  </si>
  <si>
    <t>d40</t>
  </si>
  <si>
    <t>d110</t>
  </si>
  <si>
    <t>ZAŘÍZENÍ</t>
  </si>
  <si>
    <t>VNITŘNÍ VODOVOD</t>
  </si>
  <si>
    <t>hod</t>
  </si>
  <si>
    <t>ROZPOČET</t>
  </si>
  <si>
    <t xml:space="preserve"> materiál </t>
  </si>
  <si>
    <t xml:space="preserve"> montáž </t>
  </si>
  <si>
    <t xml:space="preserve"> cena </t>
  </si>
  <si>
    <t xml:space="preserve"> ks </t>
  </si>
  <si>
    <t xml:space="preserve"> celkem </t>
  </si>
  <si>
    <t>ZTI</t>
  </si>
  <si>
    <t>5.</t>
  </si>
  <si>
    <t>6.</t>
  </si>
  <si>
    <t>7.</t>
  </si>
  <si>
    <t>8.</t>
  </si>
  <si>
    <t>9.</t>
  </si>
  <si>
    <t>10.</t>
  </si>
  <si>
    <t>Sponka, páska</t>
  </si>
  <si>
    <t>kpl</t>
  </si>
  <si>
    <t>Ventil rohový</t>
  </si>
  <si>
    <t>DN 10</t>
  </si>
  <si>
    <t>Pancéřová hadička</t>
  </si>
  <si>
    <t>Technický dozor</t>
  </si>
  <si>
    <t>Tlaková zkouška a proplach</t>
  </si>
  <si>
    <t>VÝKAZ VÝMĚR</t>
  </si>
  <si>
    <t>včetně tvarovek</t>
  </si>
  <si>
    <t>Zkouška těsnosti</t>
  </si>
  <si>
    <t>mísa</t>
  </si>
  <si>
    <t>ZAŘÍZENÍ A ARMATURY</t>
  </si>
  <si>
    <t>60cm</t>
  </si>
  <si>
    <t>s keramickou kartuší</t>
  </si>
  <si>
    <t>20/20</t>
  </si>
  <si>
    <t>příkon</t>
  </si>
  <si>
    <t>napětí</t>
  </si>
  <si>
    <t>V</t>
  </si>
  <si>
    <t>W</t>
  </si>
  <si>
    <t>m3/h</t>
  </si>
  <si>
    <t>WC pro invalidy</t>
  </si>
  <si>
    <t>Umyvadlo pro imobilní</t>
  </si>
  <si>
    <t>Umyvadlová - stojánková  pro imobilní</t>
  </si>
  <si>
    <t>kW</t>
  </si>
  <si>
    <t>Napojení na stávající vnitřní vodovod</t>
  </si>
  <si>
    <t xml:space="preserve"> Umyvadlový sifon-pro imobilní</t>
  </si>
  <si>
    <t>Napojení na stávající splaškovou kanalizaci</t>
  </si>
  <si>
    <t>Zařizovací předměty včetně baterii jsou součástí dodávky zařízení učeben</t>
  </si>
  <si>
    <t>VZDUCHOTECHNIKA</t>
  </si>
  <si>
    <t>Nástěnný radiální ventilátor</t>
  </si>
  <si>
    <t>jmen. výkon</t>
  </si>
  <si>
    <r>
      <t>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/h</t>
    </r>
  </si>
  <si>
    <t>disp. tlak</t>
  </si>
  <si>
    <t>pa</t>
  </si>
  <si>
    <t>akust .tlak v 3m</t>
  </si>
  <si>
    <t>dB(A)</t>
  </si>
  <si>
    <t>Pevné potrubí</t>
  </si>
  <si>
    <t>včetně tvarovek do 30%</t>
  </si>
  <si>
    <t>SPIRO 160</t>
  </si>
  <si>
    <t>Výfuková hlavice</t>
  </si>
  <si>
    <t>VHO 160</t>
  </si>
  <si>
    <t>Dveřní mřížka</t>
  </si>
  <si>
    <t>součástí dodávky stavby</t>
  </si>
  <si>
    <t>Ostatní</t>
  </si>
  <si>
    <t>objímky</t>
  </si>
  <si>
    <t>spojovací materiál</t>
  </si>
  <si>
    <t>závěsy</t>
  </si>
  <si>
    <t>kg</t>
  </si>
  <si>
    <t>SPIRO 125</t>
  </si>
  <si>
    <t>Zapojení a prokabelování ovladače a čidel</t>
  </si>
  <si>
    <t>Zprovoznění a zkoušky zařízení</t>
  </si>
  <si>
    <t>Technický dozor na stavbě</t>
  </si>
  <si>
    <t xml:space="preserve">  </t>
  </si>
  <si>
    <t>Celkem bez DPH</t>
  </si>
  <si>
    <t>Protideštová žaluzie</t>
  </si>
  <si>
    <t>1.1</t>
  </si>
  <si>
    <t>1.2</t>
  </si>
  <si>
    <t>1.3</t>
  </si>
  <si>
    <t>1.4</t>
  </si>
  <si>
    <t>1.5</t>
  </si>
  <si>
    <t>např. SILENT 200 CRZ</t>
  </si>
  <si>
    <t>PER 125</t>
  </si>
  <si>
    <t>ZAŘÍZENÍ Č.2 - Větrání WC INVALIDŮ</t>
  </si>
  <si>
    <t>2.1</t>
  </si>
  <si>
    <t>2.2</t>
  </si>
  <si>
    <t>2.3</t>
  </si>
  <si>
    <t>2.4</t>
  </si>
  <si>
    <t>2.5</t>
  </si>
  <si>
    <t>ZAŘÍZENÍ Č.1 - Větrání učebny IT</t>
  </si>
  <si>
    <t>Decenrální vzt. jednotka s rekuperací vzduchu a el.ohřevem vzduchuu</t>
  </si>
  <si>
    <t>filtr vzduchu, digitální regulace, integrovaný ohřívač vzduchu</t>
  </si>
  <si>
    <t xml:space="preserve">set potrubí pro připojení, fasádní výustka, atd </t>
  </si>
  <si>
    <t>rozměry:</t>
  </si>
  <si>
    <t>2000x800x665</t>
  </si>
  <si>
    <t>mm</t>
  </si>
  <si>
    <t>hmotnost</t>
  </si>
  <si>
    <t>akust .tlak v 1m</t>
  </si>
  <si>
    <t>účinnost rekuperace</t>
  </si>
  <si>
    <t>%</t>
  </si>
  <si>
    <t>přívod</t>
  </si>
  <si>
    <t>odvod</t>
  </si>
  <si>
    <t>Pevné kruhové potrubí</t>
  </si>
  <si>
    <t>včetně tvarovek do 25%</t>
  </si>
  <si>
    <t>d280</t>
  </si>
  <si>
    <t>Izolační návlek</t>
  </si>
  <si>
    <t>topný výkon</t>
  </si>
  <si>
    <t>KLIMATIZAČNÍ JEDNOTKY</t>
  </si>
  <si>
    <t>Výkon chlazení</t>
  </si>
  <si>
    <t>Výkon vytápění</t>
  </si>
  <si>
    <t>Akustický tlak</t>
  </si>
  <si>
    <t>48-49</t>
  </si>
  <si>
    <t>dB(A) v 1m</t>
  </si>
  <si>
    <t>Příkon</t>
  </si>
  <si>
    <t>Napětí</t>
  </si>
  <si>
    <t>Vzduchový výkon</t>
  </si>
  <si>
    <t xml:space="preserve"> m3/h</t>
  </si>
  <si>
    <t>POTRUBÍ, IZOLACE OSTATNÍ</t>
  </si>
  <si>
    <t>Potrubí Cu</t>
  </si>
  <si>
    <t>6x1</t>
  </si>
  <si>
    <t>10x1</t>
  </si>
  <si>
    <t>Tlakové zkoušky potrubí</t>
  </si>
  <si>
    <t>do DN 50</t>
  </si>
  <si>
    <t>Návleková izolace pro chlad</t>
  </si>
  <si>
    <t>6/9,5</t>
  </si>
  <si>
    <t>10/11</t>
  </si>
  <si>
    <t>Odvod kondenzátu</t>
  </si>
  <si>
    <t>ohebné potrubí PE 25</t>
  </si>
  <si>
    <t>Pomocný materiál</t>
  </si>
  <si>
    <t>objímky, konzole, šrouby</t>
  </si>
  <si>
    <t>Provozní zkouška</t>
  </si>
  <si>
    <t xml:space="preserve">drážky pro potrubí, průchody </t>
  </si>
  <si>
    <t>do 16m</t>
  </si>
  <si>
    <t>Zaučení obsluhy</t>
  </si>
  <si>
    <t>referenční výrobek např. RAS-16 J2AVG-E</t>
  </si>
  <si>
    <t>49-52</t>
  </si>
  <si>
    <t>22-43</t>
  </si>
  <si>
    <t>CHLAZENÍ</t>
  </si>
  <si>
    <t>referenční výrobek např. RAS-B16J2KBRG-E</t>
  </si>
  <si>
    <t>Venkovní klimatizační jednotka včetně konzole</t>
  </si>
  <si>
    <t>Nástěnná klimatizační jednotka včetně dálkového ovladače</t>
  </si>
  <si>
    <t>referenční výrobek např. RAS-13 J2AVG-E</t>
  </si>
  <si>
    <t>referenční výrobek např. RAS-B13J2KBRG-E</t>
  </si>
  <si>
    <t>21-41</t>
  </si>
  <si>
    <t>ZAŘÍZENÍ Č.1 - Větrání místnosti s tiskovou laboratoří</t>
  </si>
  <si>
    <t>např. SILENT 300 CRZ</t>
  </si>
  <si>
    <t>Nástěnný axiální ventilátor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</si>
</sst>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12">
    <font>
      <sz val="10"/>
      <name val="Arial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6"/>
      <name val="Arial Black"/>
      <family val="2"/>
    </font>
    <font>
      <sz val="10"/>
      <name val="Arial Black"/>
      <family val="2"/>
    </font>
    <font>
      <sz val="9"/>
      <name val="Arial"/>
      <family val="2"/>
    </font>
    <font>
      <b/>
      <sz val="10"/>
      <name val="Arial CE"/>
      <family val="2"/>
    </font>
    <font>
      <vertAlign val="superscript"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78">
    <xf numFmtId="0" fontId="0" fillId="0" borderId="0" xfId="0"/>
    <xf numFmtId="0" fontId="1" fillId="0" borderId="0" xfId="0" applyFont="1"/>
    <xf numFmtId="1" fontId="1" fillId="0" borderId="0" xfId="0" applyNumberFormat="1" applyFont="1" applyAlignment="1">
      <alignment horizontal="right"/>
    </xf>
    <xf numFmtId="0" fontId="1" fillId="0" borderId="0" xfId="0" applyFont="1" applyFill="1"/>
    <xf numFmtId="49" fontId="4" fillId="0" borderId="0" xfId="0" applyNumberFormat="1" applyFont="1"/>
    <xf numFmtId="49" fontId="1" fillId="0" borderId="0" xfId="0" applyNumberFormat="1" applyFont="1"/>
    <xf numFmtId="49" fontId="1" fillId="0" borderId="0" xfId="0" applyNumberFormat="1" applyFont="1" applyFill="1"/>
    <xf numFmtId="49" fontId="3" fillId="0" borderId="0" xfId="0" applyNumberFormat="1" applyFont="1" applyFill="1"/>
    <xf numFmtId="0" fontId="5" fillId="0" borderId="0" xfId="0" applyFont="1" applyFill="1"/>
    <xf numFmtId="49" fontId="1" fillId="0" borderId="0" xfId="0" applyNumberFormat="1" applyFont="1" applyAlignment="1">
      <alignment horizontal="left"/>
    </xf>
    <xf numFmtId="0" fontId="2" fillId="0" borderId="0" xfId="25">
      <alignment/>
      <protection/>
    </xf>
    <xf numFmtId="0" fontId="1" fillId="0" borderId="0" xfId="25" applyFont="1">
      <alignment/>
      <protection/>
    </xf>
    <xf numFmtId="0" fontId="1" fillId="0" borderId="0" xfId="25" applyFont="1" applyAlignment="1">
      <alignment horizontal="left"/>
      <protection/>
    </xf>
    <xf numFmtId="49" fontId="7" fillId="2" borderId="0" xfId="0" applyNumberFormat="1" applyFont="1" applyFill="1" applyBorder="1" applyAlignment="1">
      <alignment horizontal="left"/>
    </xf>
    <xf numFmtId="0" fontId="8" fillId="2" borderId="0" xfId="0" applyFont="1" applyFill="1" applyBorder="1"/>
    <xf numFmtId="0" fontId="8" fillId="2" borderId="0" xfId="0" applyFont="1" applyFill="1" applyBorder="1" applyAlignment="1">
      <alignment horizontal="left"/>
    </xf>
    <xf numFmtId="164" fontId="5" fillId="2" borderId="0" xfId="24" applyNumberFormat="1" applyFont="1" applyFill="1" applyBorder="1" applyAlignment="1">
      <alignment horizontal="center"/>
    </xf>
    <xf numFmtId="0" fontId="4" fillId="2" borderId="0" xfId="0" applyFont="1" applyFill="1"/>
    <xf numFmtId="164" fontId="3" fillId="2" borderId="0" xfId="20" applyNumberFormat="1" applyFont="1" applyFill="1" applyAlignment="1">
      <alignment horizontal="center"/>
    </xf>
    <xf numFmtId="0" fontId="1" fillId="0" borderId="0" xfId="0" applyFont="1" applyFill="1"/>
    <xf numFmtId="49" fontId="1" fillId="0" borderId="0" xfId="0" applyNumberFormat="1" applyFont="1" applyFill="1"/>
    <xf numFmtId="49" fontId="1" fillId="0" borderId="0" xfId="0" applyNumberFormat="1" applyFont="1" applyFill="1" applyAlignment="1">
      <alignment/>
    </xf>
    <xf numFmtId="0" fontId="1" fillId="0" borderId="0" xfId="0" applyFont="1" applyFill="1"/>
    <xf numFmtId="49" fontId="1" fillId="0" borderId="0" xfId="0" applyNumberFormat="1" applyFont="1" applyFill="1"/>
    <xf numFmtId="0" fontId="5" fillId="0" borderId="0" xfId="0" applyFont="1" applyFill="1"/>
    <xf numFmtId="49" fontId="3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/>
    </xf>
    <xf numFmtId="164" fontId="1" fillId="0" borderId="0" xfId="20" applyNumberFormat="1" applyFont="1"/>
    <xf numFmtId="0" fontId="1" fillId="0" borderId="0" xfId="0" applyFont="1" applyFill="1"/>
    <xf numFmtId="164" fontId="1" fillId="0" borderId="0" xfId="20" applyNumberFormat="1" applyFont="1" applyFill="1"/>
    <xf numFmtId="49" fontId="3" fillId="0" borderId="0" xfId="0" applyNumberFormat="1" applyFont="1" applyFill="1" applyAlignment="1">
      <alignment/>
    </xf>
    <xf numFmtId="49" fontId="5" fillId="0" borderId="0" xfId="0" applyNumberFormat="1" applyFont="1" applyAlignment="1">
      <alignment/>
    </xf>
    <xf numFmtId="0" fontId="1" fillId="0" borderId="0" xfId="0" applyFont="1" applyFill="1"/>
    <xf numFmtId="0" fontId="1" fillId="0" borderId="0" xfId="0" applyFont="1" applyFill="1"/>
    <xf numFmtId="49" fontId="1" fillId="0" borderId="0" xfId="0" applyNumberFormat="1" applyFont="1" applyFill="1"/>
    <xf numFmtId="164" fontId="1" fillId="0" borderId="0" xfId="74" applyNumberFormat="1" applyFont="1"/>
    <xf numFmtId="49" fontId="1" fillId="0" borderId="0" xfId="0" applyNumberFormat="1" applyFont="1" applyFill="1" applyAlignment="1">
      <alignment/>
    </xf>
    <xf numFmtId="0" fontId="1" fillId="0" borderId="0" xfId="0" applyFont="1" applyFill="1"/>
    <xf numFmtId="49" fontId="1" fillId="0" borderId="0" xfId="0" applyNumberFormat="1" applyFont="1" applyFill="1"/>
    <xf numFmtId="49" fontId="7" fillId="0" borderId="0" xfId="0" applyNumberFormat="1" applyFont="1" applyFill="1" applyBorder="1" applyAlignment="1">
      <alignment horizontal="left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1" fillId="0" borderId="0" xfId="0" applyFont="1" applyFill="1" applyBorder="1"/>
    <xf numFmtId="49" fontId="1" fillId="0" borderId="0" xfId="0" applyNumberFormat="1" applyFont="1" applyFill="1" applyBorder="1"/>
    <xf numFmtId="164" fontId="9" fillId="0" borderId="0" xfId="20" applyNumberFormat="1" applyFont="1"/>
    <xf numFmtId="164" fontId="1" fillId="0" borderId="0" xfId="49" applyNumberFormat="1" applyFont="1"/>
    <xf numFmtId="0" fontId="3" fillId="0" borderId="0" xfId="0" applyFont="1"/>
    <xf numFmtId="0" fontId="5" fillId="2" borderId="0" xfId="0" applyFont="1" applyFill="1"/>
    <xf numFmtId="49" fontId="6" fillId="0" borderId="0" xfId="0" applyNumberFormat="1" applyFont="1" applyFill="1" applyBorder="1"/>
    <xf numFmtId="164" fontId="1" fillId="0" borderId="0" xfId="20" applyNumberFormat="1" applyFont="1" applyFill="1" applyBorder="1"/>
    <xf numFmtId="49" fontId="10" fillId="0" borderId="0" xfId="0" applyNumberFormat="1" applyFont="1" applyAlignment="1">
      <alignment horizontal="left"/>
    </xf>
    <xf numFmtId="0" fontId="0" fillId="0" borderId="0" xfId="0" applyFont="1"/>
    <xf numFmtId="0" fontId="0" fillId="0" borderId="0" xfId="0" applyAlignment="1">
      <alignment horizontal="right"/>
    </xf>
    <xf numFmtId="164" fontId="0" fillId="0" borderId="0" xfId="20" applyNumberFormat="1" applyFont="1"/>
    <xf numFmtId="0" fontId="1" fillId="0" borderId="0" xfId="0" applyFont="1" applyAlignment="1">
      <alignment horizontal="right"/>
    </xf>
    <xf numFmtId="0" fontId="9" fillId="0" borderId="0" xfId="0" applyFont="1" applyAlignment="1">
      <alignment vertical="center"/>
    </xf>
    <xf numFmtId="3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49" fontId="0" fillId="0" borderId="0" xfId="0" applyNumberFormat="1" applyAlignment="1">
      <alignment horizontal="left"/>
    </xf>
    <xf numFmtId="49" fontId="0" fillId="0" borderId="0" xfId="0" applyNumberFormat="1" applyFont="1" applyAlignment="1">
      <alignment horizontal="left"/>
    </xf>
    <xf numFmtId="0" fontId="0" fillId="0" borderId="0" xfId="0" applyFont="1"/>
    <xf numFmtId="1" fontId="0" fillId="0" borderId="0" xfId="0" applyNumberFormat="1" applyFont="1" applyAlignment="1">
      <alignment horizontal="right"/>
    </xf>
    <xf numFmtId="164" fontId="0" fillId="0" borderId="0" xfId="20" applyNumberFormat="1" applyFont="1"/>
    <xf numFmtId="49" fontId="0" fillId="0" borderId="1" xfId="0" applyNumberFormat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right"/>
    </xf>
    <xf numFmtId="164" fontId="0" fillId="0" borderId="1" xfId="20" applyNumberFormat="1" applyFont="1" applyBorder="1"/>
    <xf numFmtId="164" fontId="0" fillId="0" borderId="1" xfId="20" applyNumberFormat="1" applyFont="1" applyBorder="1"/>
    <xf numFmtId="164" fontId="10" fillId="0" borderId="0" xfId="20" applyNumberFormat="1" applyFont="1"/>
    <xf numFmtId="3" fontId="0" fillId="0" borderId="0" xfId="0" applyNumberFormat="1"/>
    <xf numFmtId="0" fontId="6" fillId="0" borderId="0" xfId="0" applyFont="1"/>
    <xf numFmtId="164" fontId="6" fillId="0" borderId="0" xfId="20" applyNumberFormat="1" applyFont="1"/>
    <xf numFmtId="49" fontId="0" fillId="0" borderId="0" xfId="0" applyNumberFormat="1"/>
    <xf numFmtId="49" fontId="0" fillId="0" borderId="0" xfId="0" applyNumberFormat="1" applyFont="1"/>
    <xf numFmtId="12" fontId="0" fillId="0" borderId="0" xfId="0" applyNumberFormat="1" applyFont="1"/>
    <xf numFmtId="0" fontId="0" fillId="0" borderId="0" xfId="0" applyFont="1"/>
    <xf numFmtId="0" fontId="9" fillId="0" borderId="0" xfId="0" applyFont="1" applyAlignment="1">
      <alignment vertical="center"/>
    </xf>
  </cellXfs>
  <cellStyles count="6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měny 10 2" xfId="21"/>
    <cellStyle name="měny 10 3" xfId="22"/>
    <cellStyle name="měny 15" xfId="23"/>
    <cellStyle name="měny 3 2" xfId="24"/>
    <cellStyle name="normální 2" xfId="25"/>
    <cellStyle name="Měna 2" xfId="26"/>
    <cellStyle name="normální 2 2" xfId="27"/>
    <cellStyle name="měny 10 2 2" xfId="28"/>
    <cellStyle name="měny 10 3 2" xfId="29"/>
    <cellStyle name="měny 15 2" xfId="30"/>
    <cellStyle name="měny 3 2 2" xfId="31"/>
    <cellStyle name="normální 2 3" xfId="32"/>
    <cellStyle name="měny 10 2 3" xfId="33"/>
    <cellStyle name="měny 10 3 3" xfId="34"/>
    <cellStyle name="měny 15 3" xfId="35"/>
    <cellStyle name="měny 3 2 3" xfId="36"/>
    <cellStyle name="normální 2 4" xfId="37"/>
    <cellStyle name="měny 10 2 4" xfId="38"/>
    <cellStyle name="měny 10 3 4" xfId="39"/>
    <cellStyle name="měny 15 4" xfId="40"/>
    <cellStyle name="měny 3 2 4" xfId="41"/>
    <cellStyle name="normální 2 5" xfId="42"/>
    <cellStyle name="normální 2 6" xfId="43"/>
    <cellStyle name="Měna 2 2" xfId="44"/>
    <cellStyle name="normální 2 2 2" xfId="45"/>
    <cellStyle name="normální 2 3 2" xfId="46"/>
    <cellStyle name="normální 2 4 2" xfId="47"/>
    <cellStyle name="normální 2 5 2" xfId="48"/>
    <cellStyle name="měny 10 7" xfId="49"/>
    <cellStyle name="Měna 3" xfId="50"/>
    <cellStyle name="měny 10 2 5" xfId="51"/>
    <cellStyle name="měny 10 3 5" xfId="52"/>
    <cellStyle name="měny 15 5" xfId="53"/>
    <cellStyle name="měny 3 2 5" xfId="54"/>
    <cellStyle name="normální 2 7" xfId="55"/>
    <cellStyle name="Měna 2 3" xfId="56"/>
    <cellStyle name="normální 2 2 3" xfId="57"/>
    <cellStyle name="měny 10 2 2 2" xfId="58"/>
    <cellStyle name="měny 10 3 2 2" xfId="59"/>
    <cellStyle name="měny 15 2 2" xfId="60"/>
    <cellStyle name="měny 3 2 2 2" xfId="61"/>
    <cellStyle name="normální 2 3 3" xfId="62"/>
    <cellStyle name="měny 10 2 3 2" xfId="63"/>
    <cellStyle name="měny 10 3 3 2" xfId="64"/>
    <cellStyle name="měny 15 3 2" xfId="65"/>
    <cellStyle name="měny 3 2 3 2" xfId="66"/>
    <cellStyle name="normální 2 4 3" xfId="67"/>
    <cellStyle name="měny 10 2 4 2" xfId="68"/>
    <cellStyle name="měny 10 3 4 2" xfId="69"/>
    <cellStyle name="měny 15 4 2" xfId="70"/>
    <cellStyle name="měny 3 2 4 2" xfId="71"/>
    <cellStyle name="normální 2 5 3" xfId="72"/>
    <cellStyle name="normální 2 6 2" xfId="73"/>
    <cellStyle name="Měna 2 2 2" xfId="74"/>
    <cellStyle name="normální 2 2 2 2" xfId="75"/>
    <cellStyle name="normální 2 3 2 2" xfId="76"/>
    <cellStyle name="normální 2 4 2 2" xfId="77"/>
    <cellStyle name="normální 2 5 2 2" xfId="78"/>
    <cellStyle name="normální 3" xfId="79"/>
    <cellStyle name="normální 4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2"/>
  <sheetViews>
    <sheetView tabSelected="1" view="pageBreakPreview" zoomScale="120" zoomScaleSheetLayoutView="120" workbookViewId="0" topLeftCell="A1">
      <pane ySplit="2" topLeftCell="A3" activePane="bottomLeft" state="frozen"/>
      <selection pane="bottomLeft" activeCell="M9" sqref="M9"/>
    </sheetView>
  </sheetViews>
  <sheetFormatPr defaultColWidth="9.00390625" defaultRowHeight="12.75"/>
  <cols>
    <col min="1" max="1" width="3.75390625" style="5" customWidth="1"/>
    <col min="2" max="2" width="2.00390625" style="1" customWidth="1"/>
    <col min="3" max="3" width="1.75390625" style="1" customWidth="1"/>
    <col min="4" max="4" width="2.75390625" style="1" customWidth="1"/>
    <col min="5" max="5" width="13.75390625" style="1" customWidth="1"/>
    <col min="6" max="6" width="6.75390625" style="1" customWidth="1"/>
    <col min="7" max="7" width="7.125" style="1" customWidth="1"/>
    <col min="8" max="8" width="8.625" style="2" customWidth="1"/>
    <col min="9" max="9" width="5.75390625" style="1" customWidth="1"/>
    <col min="10" max="14" width="15.00390625" style="27" customWidth="1"/>
    <col min="15" max="16384" width="9.125" style="1" customWidth="1"/>
  </cols>
  <sheetData>
    <row r="1" spans="1:14" s="8" customFormat="1" ht="21.6" customHeight="1">
      <c r="A1" s="13" t="s">
        <v>26</v>
      </c>
      <c r="B1" s="14"/>
      <c r="C1" s="14"/>
      <c r="D1" s="14"/>
      <c r="E1" s="14"/>
      <c r="F1" s="14"/>
      <c r="G1" s="15"/>
      <c r="H1" s="16"/>
      <c r="I1" s="17"/>
      <c r="J1" s="18" t="s">
        <v>27</v>
      </c>
      <c r="K1" s="18" t="s">
        <v>27</v>
      </c>
      <c r="L1" s="18" t="s">
        <v>28</v>
      </c>
      <c r="M1" s="18" t="s">
        <v>28</v>
      </c>
      <c r="N1" s="18" t="s">
        <v>29</v>
      </c>
    </row>
    <row r="2" spans="1:14" s="24" customFormat="1" ht="21.6" customHeight="1">
      <c r="A2" s="48"/>
      <c r="B2" s="14"/>
      <c r="C2" s="14"/>
      <c r="D2" s="14"/>
      <c r="E2" s="14"/>
      <c r="F2" s="14"/>
      <c r="G2" s="15"/>
      <c r="H2" s="16"/>
      <c r="I2" s="17"/>
      <c r="J2" s="18" t="s">
        <v>30</v>
      </c>
      <c r="K2" s="18" t="s">
        <v>31</v>
      </c>
      <c r="L2" s="18" t="s">
        <v>30</v>
      </c>
      <c r="M2" s="18" t="s">
        <v>31</v>
      </c>
      <c r="N2" s="18" t="s">
        <v>31</v>
      </c>
    </row>
    <row r="3" spans="1:14" s="24" customFormat="1" ht="9" customHeight="1">
      <c r="A3" s="51"/>
      <c r="B3"/>
      <c r="C3"/>
      <c r="D3"/>
      <c r="E3"/>
      <c r="F3"/>
      <c r="G3"/>
      <c r="H3" s="53"/>
      <c r="I3"/>
      <c r="J3" s="63"/>
      <c r="K3" s="69"/>
      <c r="L3" s="69"/>
      <c r="M3" s="69"/>
      <c r="N3" s="69"/>
    </row>
    <row r="4" spans="1:14" s="37" customFormat="1" ht="24.75">
      <c r="A4" s="39" t="s">
        <v>155</v>
      </c>
      <c r="J4" s="27"/>
      <c r="K4" s="27"/>
      <c r="L4" s="29"/>
      <c r="M4" s="27"/>
      <c r="N4" s="27"/>
    </row>
    <row r="5" spans="1:14" s="3" customFormat="1" ht="8.25" customHeight="1">
      <c r="A5" s="5"/>
      <c r="B5" s="1"/>
      <c r="C5" s="1"/>
      <c r="D5" s="1"/>
      <c r="E5" s="1"/>
      <c r="F5" s="1"/>
      <c r="G5" s="1"/>
      <c r="H5" s="2"/>
      <c r="I5" s="1"/>
      <c r="J5" s="27"/>
      <c r="K5" s="27"/>
      <c r="L5" s="27"/>
      <c r="M5" s="27"/>
      <c r="N5" s="27"/>
    </row>
    <row r="6" spans="1:14" s="3" customFormat="1" ht="15.75">
      <c r="A6" s="47" t="s">
        <v>125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2"/>
      <c r="N6" s="72"/>
    </row>
    <row r="7" spans="1:14" s="3" customFormat="1" ht="12.75">
      <c r="A7" s="73"/>
      <c r="B7"/>
      <c r="C7"/>
      <c r="D7"/>
      <c r="E7"/>
      <c r="F7"/>
      <c r="G7"/>
      <c r="H7"/>
      <c r="I7"/>
      <c r="J7" s="27"/>
      <c r="K7" s="27"/>
      <c r="L7" s="27"/>
      <c r="M7" s="27"/>
      <c r="N7" s="27"/>
    </row>
    <row r="8" spans="1:14" s="37" customFormat="1" ht="12.75">
      <c r="A8" s="5" t="s">
        <v>94</v>
      </c>
      <c r="B8" s="1" t="s">
        <v>157</v>
      </c>
      <c r="C8" s="1"/>
      <c r="D8" s="1"/>
      <c r="E8" s="1"/>
      <c r="F8" s="1"/>
      <c r="G8" s="76"/>
      <c r="H8" s="76"/>
      <c r="I8" s="76"/>
      <c r="J8" s="27"/>
      <c r="K8" s="27"/>
      <c r="L8" s="27"/>
      <c r="M8" s="27"/>
      <c r="N8" s="27"/>
    </row>
    <row r="9" spans="1:14" s="37" customFormat="1" ht="12.75">
      <c r="A9" s="73"/>
      <c r="B9"/>
      <c r="C9"/>
      <c r="D9" s="1" t="s">
        <v>159</v>
      </c>
      <c r="F9"/>
      <c r="G9"/>
      <c r="H9"/>
      <c r="I9"/>
      <c r="J9" s="27"/>
      <c r="K9" s="27"/>
      <c r="L9" s="27"/>
      <c r="M9" s="27"/>
      <c r="N9" s="27"/>
    </row>
    <row r="10" spans="1:14" s="3" customFormat="1" ht="12.75">
      <c r="A10" s="73"/>
      <c r="B10"/>
      <c r="C10"/>
      <c r="D10"/>
      <c r="E10" s="1" t="s">
        <v>126</v>
      </c>
      <c r="F10">
        <v>3.6</v>
      </c>
      <c r="G10" t="s">
        <v>62</v>
      </c>
      <c r="H10"/>
      <c r="I10"/>
      <c r="J10" s="27"/>
      <c r="K10" s="27"/>
      <c r="L10" s="27"/>
      <c r="M10" s="27"/>
      <c r="N10" s="27"/>
    </row>
    <row r="11" spans="1:14" s="3" customFormat="1" ht="12.75">
      <c r="A11" s="73"/>
      <c r="B11"/>
      <c r="C11"/>
      <c r="D11"/>
      <c r="E11" s="1" t="s">
        <v>127</v>
      </c>
      <c r="F11">
        <v>4.5</v>
      </c>
      <c r="G11" t="s">
        <v>62</v>
      </c>
      <c r="H11"/>
      <c r="I11"/>
      <c r="J11" s="27"/>
      <c r="K11" s="27"/>
      <c r="L11" s="27"/>
      <c r="M11" s="27"/>
      <c r="N11" s="27"/>
    </row>
    <row r="12" spans="1:14" s="3" customFormat="1" ht="12.75">
      <c r="A12" s="73"/>
      <c r="B12"/>
      <c r="C12"/>
      <c r="D12"/>
      <c r="E12" t="s">
        <v>128</v>
      </c>
      <c r="F12" s="55" t="s">
        <v>129</v>
      </c>
      <c r="G12" t="s">
        <v>130</v>
      </c>
      <c r="H12"/>
      <c r="I12"/>
      <c r="J12" s="27"/>
      <c r="K12" s="27"/>
      <c r="L12" s="27"/>
      <c r="M12" s="27"/>
      <c r="N12" s="27"/>
    </row>
    <row r="13" spans="1:14" s="37" customFormat="1" ht="12.75">
      <c r="A13" s="73"/>
      <c r="B13"/>
      <c r="C13"/>
      <c r="D13"/>
      <c r="E13" s="1" t="s">
        <v>131</v>
      </c>
      <c r="F13">
        <v>1.18</v>
      </c>
      <c r="G13" t="s">
        <v>57</v>
      </c>
      <c r="H13"/>
      <c r="I13"/>
      <c r="J13" s="27"/>
      <c r="K13" s="27"/>
      <c r="L13" s="27"/>
      <c r="M13" s="27"/>
      <c r="N13" s="27"/>
    </row>
    <row r="14" spans="1:14" s="28" customFormat="1" ht="12.75">
      <c r="A14" s="73"/>
      <c r="B14"/>
      <c r="C14"/>
      <c r="D14"/>
      <c r="E14" s="1" t="s">
        <v>132</v>
      </c>
      <c r="F14">
        <v>230</v>
      </c>
      <c r="G14" t="s">
        <v>56</v>
      </c>
      <c r="H14">
        <v>1</v>
      </c>
      <c r="I14" t="s">
        <v>3</v>
      </c>
      <c r="J14" s="27">
        <v>0</v>
      </c>
      <c r="K14" s="27">
        <f aca="true" t="shared" si="0" ref="K14:K55">+J14*H14</f>
        <v>0</v>
      </c>
      <c r="L14" s="27">
        <v>0</v>
      </c>
      <c r="M14" s="27">
        <f aca="true" t="shared" si="1" ref="M14:M55">+L14*H14</f>
        <v>0</v>
      </c>
      <c r="N14" s="27">
        <f aca="true" t="shared" si="2" ref="N14:N55">+M14+K14</f>
        <v>0</v>
      </c>
    </row>
    <row r="15" spans="1:14" s="3" customFormat="1" ht="12.75">
      <c r="A15" s="73"/>
      <c r="B15"/>
      <c r="C15"/>
      <c r="D15"/>
      <c r="E15" s="1"/>
      <c r="F15"/>
      <c r="G15"/>
      <c r="H15"/>
      <c r="I15"/>
      <c r="J15" s="27"/>
      <c r="K15" s="27">
        <f t="shared" si="0"/>
        <v>0</v>
      </c>
      <c r="L15" s="27"/>
      <c r="M15" s="27">
        <f t="shared" si="1"/>
        <v>0</v>
      </c>
      <c r="N15" s="27">
        <f t="shared" si="2"/>
        <v>0</v>
      </c>
    </row>
    <row r="16" spans="1:14" s="3" customFormat="1" ht="12.75">
      <c r="A16" s="5" t="s">
        <v>95</v>
      </c>
      <c r="B16" t="s">
        <v>158</v>
      </c>
      <c r="C16"/>
      <c r="D16"/>
      <c r="E16"/>
      <c r="F16"/>
      <c r="G16"/>
      <c r="H16"/>
      <c r="I16"/>
      <c r="J16" s="27"/>
      <c r="K16" s="27">
        <f t="shared" si="0"/>
        <v>0</v>
      </c>
      <c r="L16" s="27"/>
      <c r="M16" s="27">
        <f t="shared" si="1"/>
        <v>0</v>
      </c>
      <c r="N16" s="27">
        <f t="shared" si="2"/>
        <v>0</v>
      </c>
    </row>
    <row r="17" spans="1:14" s="37" customFormat="1" ht="12.75">
      <c r="A17" s="73"/>
      <c r="B17"/>
      <c r="C17"/>
      <c r="D17" s="1" t="s">
        <v>160</v>
      </c>
      <c r="E17"/>
      <c r="F17"/>
      <c r="G17"/>
      <c r="H17"/>
      <c r="I17"/>
      <c r="J17" s="27"/>
      <c r="K17" s="27">
        <f t="shared" si="0"/>
        <v>0</v>
      </c>
      <c r="L17" s="27"/>
      <c r="M17" s="27">
        <f t="shared" si="1"/>
        <v>0</v>
      </c>
      <c r="N17" s="27">
        <f t="shared" si="2"/>
        <v>0</v>
      </c>
    </row>
    <row r="18" spans="1:14" s="28" customFormat="1" ht="12.75">
      <c r="A18" s="73"/>
      <c r="B18"/>
      <c r="C18"/>
      <c r="D18"/>
      <c r="E18" s="1" t="s">
        <v>126</v>
      </c>
      <c r="F18">
        <v>3.6</v>
      </c>
      <c r="G18" t="s">
        <v>62</v>
      </c>
      <c r="H18"/>
      <c r="I18"/>
      <c r="J18" s="27"/>
      <c r="K18" s="27">
        <f t="shared" si="0"/>
        <v>0</v>
      </c>
      <c r="L18" s="27"/>
      <c r="M18" s="27">
        <f t="shared" si="1"/>
        <v>0</v>
      </c>
      <c r="N18" s="27">
        <f t="shared" si="2"/>
        <v>0</v>
      </c>
    </row>
    <row r="19" spans="1:14" s="28" customFormat="1" ht="12.75">
      <c r="A19" s="73"/>
      <c r="B19"/>
      <c r="C19"/>
      <c r="D19"/>
      <c r="E19" s="1" t="s">
        <v>127</v>
      </c>
      <c r="F19">
        <v>4.5</v>
      </c>
      <c r="G19" t="s">
        <v>62</v>
      </c>
      <c r="H19"/>
      <c r="I19"/>
      <c r="J19" s="27"/>
      <c r="K19" s="27">
        <f t="shared" si="0"/>
        <v>0</v>
      </c>
      <c r="L19" s="27"/>
      <c r="M19" s="27">
        <f t="shared" si="1"/>
        <v>0</v>
      </c>
      <c r="N19" s="27">
        <f t="shared" si="2"/>
        <v>0</v>
      </c>
    </row>
    <row r="20" spans="1:14" s="28" customFormat="1" ht="12.75">
      <c r="A20" s="73"/>
      <c r="B20"/>
      <c r="C20"/>
      <c r="D20"/>
      <c r="E20" t="s">
        <v>133</v>
      </c>
      <c r="F20" s="53">
        <v>618</v>
      </c>
      <c r="G20" t="s">
        <v>134</v>
      </c>
      <c r="H20"/>
      <c r="I20"/>
      <c r="J20" s="27"/>
      <c r="K20" s="27">
        <f t="shared" si="0"/>
        <v>0</v>
      </c>
      <c r="L20" s="27"/>
      <c r="M20" s="27">
        <f t="shared" si="1"/>
        <v>0</v>
      </c>
      <c r="N20" s="27">
        <f t="shared" si="2"/>
        <v>0</v>
      </c>
    </row>
    <row r="21" spans="1:14" s="37" customFormat="1" ht="12.75">
      <c r="A21" s="73"/>
      <c r="B21"/>
      <c r="C21"/>
      <c r="D21"/>
      <c r="E21" t="s">
        <v>128</v>
      </c>
      <c r="F21" s="55" t="s">
        <v>161</v>
      </c>
      <c r="G21" t="s">
        <v>130</v>
      </c>
      <c r="H21"/>
      <c r="I21"/>
      <c r="J21" s="27"/>
      <c r="K21" s="27">
        <f t="shared" si="0"/>
        <v>0</v>
      </c>
      <c r="L21" s="27"/>
      <c r="M21" s="27">
        <f t="shared" si="1"/>
        <v>0</v>
      </c>
      <c r="N21" s="27">
        <f t="shared" si="2"/>
        <v>0</v>
      </c>
    </row>
    <row r="22" spans="1:14" s="28" customFormat="1" ht="12.75">
      <c r="A22" s="73"/>
      <c r="B22"/>
      <c r="C22"/>
      <c r="D22"/>
      <c r="E22" s="1" t="s">
        <v>131</v>
      </c>
      <c r="F22">
        <v>40</v>
      </c>
      <c r="G22" t="s">
        <v>57</v>
      </c>
      <c r="H22"/>
      <c r="I22"/>
      <c r="J22" s="27"/>
      <c r="K22" s="27">
        <f t="shared" si="0"/>
        <v>0</v>
      </c>
      <c r="L22" s="27"/>
      <c r="M22" s="27">
        <f t="shared" si="1"/>
        <v>0</v>
      </c>
      <c r="N22" s="27">
        <f t="shared" si="2"/>
        <v>0</v>
      </c>
    </row>
    <row r="23" spans="1:14" s="28" customFormat="1" ht="12.75">
      <c r="A23" s="73"/>
      <c r="B23"/>
      <c r="C23"/>
      <c r="D23"/>
      <c r="E23" s="1" t="s">
        <v>132</v>
      </c>
      <c r="F23">
        <v>230</v>
      </c>
      <c r="G23" t="s">
        <v>56</v>
      </c>
      <c r="H23">
        <v>1</v>
      </c>
      <c r="I23" t="s">
        <v>3</v>
      </c>
      <c r="J23" s="27">
        <v>0</v>
      </c>
      <c r="K23" s="27">
        <f t="shared" si="0"/>
        <v>0</v>
      </c>
      <c r="L23" s="27">
        <v>0</v>
      </c>
      <c r="M23" s="27">
        <f t="shared" si="1"/>
        <v>0</v>
      </c>
      <c r="N23" s="27">
        <f t="shared" si="2"/>
        <v>0</v>
      </c>
    </row>
    <row r="24" spans="1:14" s="3" customFormat="1" ht="12.75">
      <c r="A24" s="73"/>
      <c r="B24"/>
      <c r="C24"/>
      <c r="D24"/>
      <c r="E24"/>
      <c r="F24" s="1"/>
      <c r="G24"/>
      <c r="H24"/>
      <c r="I24"/>
      <c r="J24" s="27"/>
      <c r="K24" s="27">
        <f t="shared" si="0"/>
        <v>0</v>
      </c>
      <c r="L24" s="27"/>
      <c r="M24" s="27">
        <f t="shared" si="1"/>
        <v>0</v>
      </c>
      <c r="N24" s="27">
        <f t="shared" si="2"/>
        <v>0</v>
      </c>
    </row>
    <row r="25" spans="1:14" s="3" customFormat="1" ht="12.75">
      <c r="A25" s="47" t="s">
        <v>135</v>
      </c>
      <c r="B25" s="47"/>
      <c r="C25" s="47"/>
      <c r="D25" s="47"/>
      <c r="E25" s="47"/>
      <c r="F25" s="47"/>
      <c r="G25" s="47"/>
      <c r="H25" s="47"/>
      <c r="I25" s="47"/>
      <c r="J25" s="1"/>
      <c r="K25" s="27">
        <f t="shared" si="0"/>
        <v>0</v>
      </c>
      <c r="L25" s="27"/>
      <c r="M25" s="27">
        <f t="shared" si="1"/>
        <v>0</v>
      </c>
      <c r="N25" s="27">
        <f t="shared" si="2"/>
        <v>0</v>
      </c>
    </row>
    <row r="26" spans="1:14" s="3" customFormat="1" ht="12.75">
      <c r="A26" s="61" t="s">
        <v>0</v>
      </c>
      <c r="B26" s="61" t="s">
        <v>136</v>
      </c>
      <c r="C26" s="61"/>
      <c r="D26" s="61"/>
      <c r="E26" s="61"/>
      <c r="F26" s="61"/>
      <c r="G26" s="61"/>
      <c r="H26" s="62"/>
      <c r="I26" s="61"/>
      <c r="J26" s="63"/>
      <c r="K26" s="27">
        <f t="shared" si="0"/>
        <v>0</v>
      </c>
      <c r="L26" s="63"/>
      <c r="M26" s="27">
        <f t="shared" si="1"/>
        <v>0</v>
      </c>
      <c r="N26" s="27">
        <f t="shared" si="2"/>
        <v>0</v>
      </c>
    </row>
    <row r="27" spans="1:14" s="22" customFormat="1" ht="12.75">
      <c r="A27" s="61"/>
      <c r="B27" s="61"/>
      <c r="C27" s="61"/>
      <c r="D27" s="61"/>
      <c r="E27" s="74" t="s">
        <v>137</v>
      </c>
      <c r="F27" s="61"/>
      <c r="G27" s="1"/>
      <c r="H27" s="62">
        <v>6</v>
      </c>
      <c r="I27" s="61" t="s">
        <v>4</v>
      </c>
      <c r="J27" s="27">
        <v>0</v>
      </c>
      <c r="K27" s="27">
        <f t="shared" si="0"/>
        <v>0</v>
      </c>
      <c r="L27" s="27">
        <f>+J27*1.58</f>
        <v>0</v>
      </c>
      <c r="M27" s="27">
        <f t="shared" si="1"/>
        <v>0</v>
      </c>
      <c r="N27" s="27">
        <f t="shared" si="2"/>
        <v>0</v>
      </c>
    </row>
    <row r="28" spans="1:14" s="22" customFormat="1" ht="12.75">
      <c r="A28" s="61"/>
      <c r="B28" s="61"/>
      <c r="C28" s="61"/>
      <c r="D28" s="61"/>
      <c r="E28" s="74" t="s">
        <v>138</v>
      </c>
      <c r="F28" s="61"/>
      <c r="G28" s="1"/>
      <c r="H28" s="62">
        <v>6</v>
      </c>
      <c r="I28" s="61" t="s">
        <v>4</v>
      </c>
      <c r="J28" s="27">
        <v>0</v>
      </c>
      <c r="K28" s="27">
        <f t="shared" si="0"/>
        <v>0</v>
      </c>
      <c r="L28" s="27">
        <f aca="true" t="shared" si="3" ref="L28">+J28*1.58</f>
        <v>0</v>
      </c>
      <c r="M28" s="27">
        <f t="shared" si="1"/>
        <v>0</v>
      </c>
      <c r="N28" s="27">
        <f t="shared" si="2"/>
        <v>0</v>
      </c>
    </row>
    <row r="29" spans="1:14" s="28" customFormat="1" ht="12.75">
      <c r="A29" s="61"/>
      <c r="B29" s="61"/>
      <c r="C29" s="61"/>
      <c r="D29" s="61"/>
      <c r="E29" s="75"/>
      <c r="F29" s="61"/>
      <c r="G29" s="61"/>
      <c r="H29" s="62"/>
      <c r="I29" s="61"/>
      <c r="J29" s="63"/>
      <c r="K29" s="27">
        <f t="shared" si="0"/>
        <v>0</v>
      </c>
      <c r="L29" s="63"/>
      <c r="M29" s="27">
        <f t="shared" si="1"/>
        <v>0</v>
      </c>
      <c r="N29" s="27">
        <f t="shared" si="2"/>
        <v>0</v>
      </c>
    </row>
    <row r="30" spans="1:14" s="28" customFormat="1" ht="12.75">
      <c r="A30" s="61" t="s">
        <v>1</v>
      </c>
      <c r="B30" s="52" t="s">
        <v>139</v>
      </c>
      <c r="C30" s="52"/>
      <c r="D30" s="52"/>
      <c r="E30" s="52"/>
      <c r="F30" s="52"/>
      <c r="G30" s="61"/>
      <c r="H30" s="52"/>
      <c r="I30" s="61"/>
      <c r="J30" s="63"/>
      <c r="K30" s="27">
        <f t="shared" si="0"/>
        <v>0</v>
      </c>
      <c r="L30" s="63"/>
      <c r="M30" s="27">
        <f t="shared" si="1"/>
        <v>0</v>
      </c>
      <c r="N30" s="27">
        <f t="shared" si="2"/>
        <v>0</v>
      </c>
    </row>
    <row r="31" spans="1:14" s="28" customFormat="1" ht="12.75">
      <c r="A31" s="61"/>
      <c r="B31" s="61"/>
      <c r="C31" s="61"/>
      <c r="D31" s="61"/>
      <c r="E31" s="61" t="s">
        <v>140</v>
      </c>
      <c r="F31" s="61"/>
      <c r="G31" s="1"/>
      <c r="H31" s="62">
        <f>SUM(H27:H28)</f>
        <v>12</v>
      </c>
      <c r="I31" s="61" t="s">
        <v>4</v>
      </c>
      <c r="J31" s="27"/>
      <c r="K31" s="27">
        <f t="shared" si="0"/>
        <v>0</v>
      </c>
      <c r="L31" s="27">
        <v>0</v>
      </c>
      <c r="M31" s="27">
        <f t="shared" si="1"/>
        <v>0</v>
      </c>
      <c r="N31" s="27">
        <f t="shared" si="2"/>
        <v>0</v>
      </c>
    </row>
    <row r="32" spans="1:14" s="22" customFormat="1" ht="12.75">
      <c r="A32" s="1"/>
      <c r="B32" s="1"/>
      <c r="C32" s="47"/>
      <c r="D32" s="47"/>
      <c r="E32" s="1"/>
      <c r="F32" s="47"/>
      <c r="G32" s="1"/>
      <c r="H32" s="1"/>
      <c r="I32" s="1"/>
      <c r="J32" s="27"/>
      <c r="K32" s="27">
        <f t="shared" si="0"/>
        <v>0</v>
      </c>
      <c r="L32" s="27"/>
      <c r="M32" s="27">
        <f t="shared" si="1"/>
        <v>0</v>
      </c>
      <c r="N32" s="27">
        <f t="shared" si="2"/>
        <v>0</v>
      </c>
    </row>
    <row r="33" spans="1:14" s="28" customFormat="1" ht="12.75">
      <c r="A33" s="1" t="s">
        <v>2</v>
      </c>
      <c r="B33" s="1" t="s">
        <v>141</v>
      </c>
      <c r="C33" s="47"/>
      <c r="D33" s="47"/>
      <c r="E33" s="1"/>
      <c r="F33" s="47"/>
      <c r="G33" s="1"/>
      <c r="H33" s="1"/>
      <c r="I33" s="1"/>
      <c r="J33" s="27"/>
      <c r="K33" s="27">
        <f t="shared" si="0"/>
        <v>0</v>
      </c>
      <c r="L33" s="27"/>
      <c r="M33" s="27">
        <f t="shared" si="1"/>
        <v>0</v>
      </c>
      <c r="N33" s="27">
        <f t="shared" si="2"/>
        <v>0</v>
      </c>
    </row>
    <row r="34" spans="1:14" s="32" customFormat="1" ht="12.75">
      <c r="A34" s="1"/>
      <c r="B34" s="1"/>
      <c r="C34" s="47"/>
      <c r="D34" s="47"/>
      <c r="E34" s="74" t="s">
        <v>142</v>
      </c>
      <c r="F34" s="47"/>
      <c r="G34" s="1"/>
      <c r="H34" s="62">
        <f>+H27</f>
        <v>6</v>
      </c>
      <c r="I34" s="61" t="s">
        <v>4</v>
      </c>
      <c r="J34" s="27">
        <v>0</v>
      </c>
      <c r="K34" s="27">
        <f t="shared" si="0"/>
        <v>0</v>
      </c>
      <c r="L34" s="27">
        <v>0</v>
      </c>
      <c r="M34" s="27">
        <f t="shared" si="1"/>
        <v>0</v>
      </c>
      <c r="N34" s="27">
        <f t="shared" si="2"/>
        <v>0</v>
      </c>
    </row>
    <row r="35" spans="1:14" s="32" customFormat="1" ht="12.75">
      <c r="A35" s="1"/>
      <c r="B35" s="1"/>
      <c r="C35" s="47"/>
      <c r="D35" s="47"/>
      <c r="E35" s="74" t="s">
        <v>143</v>
      </c>
      <c r="F35" s="47"/>
      <c r="G35" s="1"/>
      <c r="H35" s="62">
        <f>+H28</f>
        <v>6</v>
      </c>
      <c r="I35" s="61" t="s">
        <v>4</v>
      </c>
      <c r="J35" s="27">
        <v>0</v>
      </c>
      <c r="K35" s="27">
        <f t="shared" si="0"/>
        <v>0</v>
      </c>
      <c r="L35" s="27">
        <v>0</v>
      </c>
      <c r="M35" s="27">
        <f t="shared" si="1"/>
        <v>0</v>
      </c>
      <c r="N35" s="27">
        <f t="shared" si="2"/>
        <v>0</v>
      </c>
    </row>
    <row r="36" spans="1:14" s="32" customFormat="1" ht="12.75">
      <c r="A36" s="1"/>
      <c r="B36" s="1"/>
      <c r="C36" s="47"/>
      <c r="D36" s="47"/>
      <c r="E36" s="1"/>
      <c r="F36" s="47"/>
      <c r="G36" s="1"/>
      <c r="H36" s="1"/>
      <c r="I36" s="1"/>
      <c r="J36" s="27"/>
      <c r="K36" s="27">
        <f t="shared" si="0"/>
        <v>0</v>
      </c>
      <c r="L36" s="27"/>
      <c r="M36" s="27">
        <f t="shared" si="1"/>
        <v>0</v>
      </c>
      <c r="N36" s="27">
        <f t="shared" si="2"/>
        <v>0</v>
      </c>
    </row>
    <row r="37" spans="1:14" s="32" customFormat="1" ht="12.75">
      <c r="A37" s="1" t="s">
        <v>6</v>
      </c>
      <c r="B37" s="1" t="s">
        <v>144</v>
      </c>
      <c r="C37" s="47"/>
      <c r="D37" s="47"/>
      <c r="E37" s="1"/>
      <c r="F37" s="47"/>
      <c r="G37" s="1"/>
      <c r="H37" s="1"/>
      <c r="I37" s="1"/>
      <c r="J37" s="27"/>
      <c r="K37" s="27">
        <f t="shared" si="0"/>
        <v>0</v>
      </c>
      <c r="L37" s="27"/>
      <c r="M37" s="27">
        <f t="shared" si="1"/>
        <v>0</v>
      </c>
      <c r="N37" s="27">
        <f t="shared" si="2"/>
        <v>0</v>
      </c>
    </row>
    <row r="38" spans="1:14" s="32" customFormat="1" ht="12.75">
      <c r="A38" s="1"/>
      <c r="B38" s="1"/>
      <c r="C38" s="47"/>
      <c r="D38" s="47"/>
      <c r="E38" s="74" t="s">
        <v>145</v>
      </c>
      <c r="F38" s="47"/>
      <c r="G38" s="1"/>
      <c r="H38" s="62">
        <v>12</v>
      </c>
      <c r="I38" s="61" t="s">
        <v>4</v>
      </c>
      <c r="J38" s="27">
        <v>0</v>
      </c>
      <c r="K38" s="27">
        <f t="shared" si="0"/>
        <v>0</v>
      </c>
      <c r="L38" s="27">
        <v>0</v>
      </c>
      <c r="M38" s="27">
        <f t="shared" si="1"/>
        <v>0</v>
      </c>
      <c r="N38" s="27">
        <f t="shared" si="2"/>
        <v>0</v>
      </c>
    </row>
    <row r="39" spans="1:14" s="37" customFormat="1" ht="12.75">
      <c r="A39" s="1"/>
      <c r="B39" s="1"/>
      <c r="C39" s="47"/>
      <c r="D39" s="47"/>
      <c r="E39" s="1"/>
      <c r="F39" s="47"/>
      <c r="G39" s="1"/>
      <c r="H39" s="1"/>
      <c r="I39" s="1"/>
      <c r="J39" s="27"/>
      <c r="K39" s="27">
        <f t="shared" si="0"/>
        <v>0</v>
      </c>
      <c r="L39" s="27"/>
      <c r="M39" s="27">
        <f t="shared" si="1"/>
        <v>0</v>
      </c>
      <c r="N39" s="27">
        <f t="shared" si="2"/>
        <v>0</v>
      </c>
    </row>
    <row r="40" spans="1:14" s="28" customFormat="1" ht="12.75">
      <c r="A40" s="1" t="s">
        <v>33</v>
      </c>
      <c r="B40" s="1" t="s">
        <v>146</v>
      </c>
      <c r="C40" s="47"/>
      <c r="D40" s="47"/>
      <c r="E40" s="47"/>
      <c r="F40" s="47"/>
      <c r="G40" s="1"/>
      <c r="H40" s="1"/>
      <c r="I40" s="1"/>
      <c r="J40" s="27"/>
      <c r="K40" s="27">
        <f t="shared" si="0"/>
        <v>0</v>
      </c>
      <c r="L40" s="27"/>
      <c r="M40" s="27">
        <f t="shared" si="1"/>
        <v>0</v>
      </c>
      <c r="N40" s="27">
        <f t="shared" si="2"/>
        <v>0</v>
      </c>
    </row>
    <row r="41" spans="1:14" s="37" customFormat="1" ht="12.75">
      <c r="A41" s="1"/>
      <c r="B41" s="1"/>
      <c r="C41" s="47"/>
      <c r="D41" s="47"/>
      <c r="E41" s="61" t="s">
        <v>147</v>
      </c>
      <c r="F41" s="47"/>
      <c r="G41" s="1"/>
      <c r="H41" s="62">
        <v>5</v>
      </c>
      <c r="I41" s="61" t="s">
        <v>86</v>
      </c>
      <c r="J41" s="27">
        <v>0</v>
      </c>
      <c r="K41" s="27">
        <f t="shared" si="0"/>
        <v>0</v>
      </c>
      <c r="L41" s="27">
        <v>0</v>
      </c>
      <c r="M41" s="27">
        <f t="shared" si="1"/>
        <v>0</v>
      </c>
      <c r="N41" s="27">
        <f t="shared" si="2"/>
        <v>0</v>
      </c>
    </row>
    <row r="42" spans="1:14" s="37" customFormat="1" ht="12.75">
      <c r="A42" s="1"/>
      <c r="B42" s="1"/>
      <c r="C42" s="47"/>
      <c r="D42" s="47"/>
      <c r="E42" s="61"/>
      <c r="F42" s="47"/>
      <c r="G42" s="1"/>
      <c r="H42" s="62"/>
      <c r="I42" s="61"/>
      <c r="J42" s="27"/>
      <c r="K42" s="27">
        <f t="shared" si="0"/>
        <v>0</v>
      </c>
      <c r="L42" s="27"/>
      <c r="M42" s="27">
        <f t="shared" si="1"/>
        <v>0</v>
      </c>
      <c r="N42" s="27">
        <f t="shared" si="2"/>
        <v>0</v>
      </c>
    </row>
    <row r="43" spans="1:14" s="28" customFormat="1" ht="12.75">
      <c r="A43" s="1" t="s">
        <v>34</v>
      </c>
      <c r="B43" s="1" t="s">
        <v>148</v>
      </c>
      <c r="C43" s="47"/>
      <c r="D43" s="47"/>
      <c r="E43" s="1"/>
      <c r="F43" s="47"/>
      <c r="G43" s="1"/>
      <c r="H43" s="1">
        <v>4</v>
      </c>
      <c r="I43" s="1" t="s">
        <v>25</v>
      </c>
      <c r="J43" s="27"/>
      <c r="K43" s="27">
        <f t="shared" si="0"/>
        <v>0</v>
      </c>
      <c r="L43" s="27">
        <v>0</v>
      </c>
      <c r="M43" s="27">
        <f t="shared" si="1"/>
        <v>0</v>
      </c>
      <c r="N43" s="27">
        <f t="shared" si="2"/>
        <v>0</v>
      </c>
    </row>
    <row r="44" spans="1:14" s="28" customFormat="1" ht="12.75">
      <c r="A44" s="1"/>
      <c r="B44" s="1"/>
      <c r="C44" s="47"/>
      <c r="D44" s="47"/>
      <c r="E44" s="1"/>
      <c r="F44" s="47"/>
      <c r="G44" s="1"/>
      <c r="H44" s="1"/>
      <c r="I44" s="1"/>
      <c r="J44" s="27"/>
      <c r="K44" s="27">
        <f t="shared" si="0"/>
        <v>0</v>
      </c>
      <c r="L44" s="27"/>
      <c r="M44" s="27">
        <f t="shared" si="1"/>
        <v>0</v>
      </c>
      <c r="N44" s="27">
        <f t="shared" si="2"/>
        <v>0</v>
      </c>
    </row>
    <row r="45" spans="1:14" s="28" customFormat="1" ht="12.75">
      <c r="A45" s="1" t="s">
        <v>35</v>
      </c>
      <c r="B45" s="1" t="s">
        <v>18</v>
      </c>
      <c r="C45" s="47"/>
      <c r="D45" s="47"/>
      <c r="E45" s="1"/>
      <c r="F45" s="47"/>
      <c r="G45" s="1"/>
      <c r="H45" s="1"/>
      <c r="I45" s="1"/>
      <c r="J45" s="27"/>
      <c r="K45" s="27">
        <f t="shared" si="0"/>
        <v>0</v>
      </c>
      <c r="L45" s="27"/>
      <c r="M45" s="27">
        <f t="shared" si="1"/>
        <v>0</v>
      </c>
      <c r="N45" s="27">
        <f t="shared" si="2"/>
        <v>0</v>
      </c>
    </row>
    <row r="46" spans="1:14" s="37" customFormat="1" ht="12.75">
      <c r="A46" s="1"/>
      <c r="B46" s="1"/>
      <c r="C46" s="47"/>
      <c r="D46" s="1" t="s">
        <v>149</v>
      </c>
      <c r="E46" s="1"/>
      <c r="F46" s="47"/>
      <c r="G46" s="1"/>
      <c r="H46" s="1">
        <v>4</v>
      </c>
      <c r="I46" s="1" t="s">
        <v>25</v>
      </c>
      <c r="J46" s="27"/>
      <c r="K46" s="27">
        <f t="shared" si="0"/>
        <v>0</v>
      </c>
      <c r="L46" s="27">
        <v>0</v>
      </c>
      <c r="M46" s="27">
        <f t="shared" si="1"/>
        <v>0</v>
      </c>
      <c r="N46" s="27">
        <f t="shared" si="2"/>
        <v>0</v>
      </c>
    </row>
    <row r="47" spans="1:14" s="37" customFormat="1" ht="12.75">
      <c r="A47" s="1"/>
      <c r="B47" s="1"/>
      <c r="C47" s="47"/>
      <c r="D47" s="47"/>
      <c r="E47" s="1"/>
      <c r="F47" s="47"/>
      <c r="G47" s="1"/>
      <c r="H47" s="1"/>
      <c r="I47" s="1"/>
      <c r="J47" s="27"/>
      <c r="K47" s="27">
        <f t="shared" si="0"/>
        <v>0</v>
      </c>
      <c r="L47" s="27"/>
      <c r="M47" s="27">
        <f t="shared" si="1"/>
        <v>0</v>
      </c>
      <c r="N47" s="27">
        <f t="shared" si="2"/>
        <v>0</v>
      </c>
    </row>
    <row r="48" spans="1:14" s="37" customFormat="1" ht="12.75">
      <c r="A48" s="1" t="s">
        <v>36</v>
      </c>
      <c r="B48" s="1" t="s">
        <v>17</v>
      </c>
      <c r="C48" s="47"/>
      <c r="D48" s="47"/>
      <c r="E48" s="1"/>
      <c r="F48" s="47"/>
      <c r="G48" s="1"/>
      <c r="H48" s="1"/>
      <c r="I48" s="1"/>
      <c r="J48" s="27"/>
      <c r="K48" s="27">
        <f t="shared" si="0"/>
        <v>0</v>
      </c>
      <c r="L48" s="27"/>
      <c r="M48" s="27">
        <f t="shared" si="1"/>
        <v>0</v>
      </c>
      <c r="N48" s="27">
        <f t="shared" si="2"/>
        <v>0</v>
      </c>
    </row>
    <row r="49" spans="1:14" s="28" customFormat="1" ht="12.75">
      <c r="A49" s="1"/>
      <c r="B49" s="1"/>
      <c r="C49" s="47"/>
      <c r="D49" s="47"/>
      <c r="E49" s="1" t="s">
        <v>150</v>
      </c>
      <c r="F49" s="47"/>
      <c r="G49" s="1"/>
      <c r="H49" s="1">
        <v>0.2</v>
      </c>
      <c r="I49" s="1" t="s">
        <v>8</v>
      </c>
      <c r="J49" s="27"/>
      <c r="K49" s="27">
        <f t="shared" si="0"/>
        <v>0</v>
      </c>
      <c r="L49" s="27">
        <v>0</v>
      </c>
      <c r="M49" s="27">
        <f t="shared" si="1"/>
        <v>0</v>
      </c>
      <c r="N49" s="27">
        <f t="shared" si="2"/>
        <v>0</v>
      </c>
    </row>
    <row r="50" spans="1:14" s="28" customFormat="1" ht="12.75">
      <c r="A50" s="1"/>
      <c r="B50" s="1"/>
      <c r="C50" s="47"/>
      <c r="D50" s="47"/>
      <c r="E50" s="47"/>
      <c r="F50" s="47"/>
      <c r="G50" s="1"/>
      <c r="H50" s="1"/>
      <c r="I50" s="1"/>
      <c r="J50" s="27"/>
      <c r="K50" s="27">
        <f t="shared" si="0"/>
        <v>0</v>
      </c>
      <c r="L50" s="27"/>
      <c r="M50" s="27">
        <f t="shared" si="1"/>
        <v>0</v>
      </c>
      <c r="N50" s="27">
        <f t="shared" si="2"/>
        <v>0</v>
      </c>
    </row>
    <row r="51" spans="1:14" s="28" customFormat="1" ht="12.75">
      <c r="A51" s="1" t="s">
        <v>37</v>
      </c>
      <c r="B51" s="1" t="s">
        <v>151</v>
      </c>
      <c r="C51" s="47"/>
      <c r="D51" s="47"/>
      <c r="E51" s="47"/>
      <c r="F51" s="47"/>
      <c r="G51" s="1"/>
      <c r="H51" s="1">
        <v>2</v>
      </c>
      <c r="I51" s="1" t="s">
        <v>25</v>
      </c>
      <c r="J51" s="27"/>
      <c r="K51" s="27">
        <f t="shared" si="0"/>
        <v>0</v>
      </c>
      <c r="L51" s="27">
        <v>0</v>
      </c>
      <c r="M51" s="27">
        <f t="shared" si="1"/>
        <v>0</v>
      </c>
      <c r="N51" s="27">
        <f t="shared" si="2"/>
        <v>0</v>
      </c>
    </row>
    <row r="52" spans="1:14" s="28" customFormat="1" ht="12.75">
      <c r="A52" s="1"/>
      <c r="B52" s="1"/>
      <c r="C52" s="47"/>
      <c r="D52" s="47"/>
      <c r="E52" s="47"/>
      <c r="F52" s="47"/>
      <c r="G52" s="1"/>
      <c r="H52" s="1"/>
      <c r="I52" s="1"/>
      <c r="J52" s="27"/>
      <c r="K52" s="27">
        <f t="shared" si="0"/>
        <v>0</v>
      </c>
      <c r="L52" s="27"/>
      <c r="M52" s="27">
        <f t="shared" si="1"/>
        <v>0</v>
      </c>
      <c r="N52" s="27">
        <f t="shared" si="2"/>
        <v>0</v>
      </c>
    </row>
    <row r="53" spans="1:14" s="37" customFormat="1" ht="12.75">
      <c r="A53" s="1" t="s">
        <v>38</v>
      </c>
      <c r="B53" s="1" t="s">
        <v>90</v>
      </c>
      <c r="C53" s="47"/>
      <c r="D53" s="47"/>
      <c r="E53" s="47"/>
      <c r="F53" s="47"/>
      <c r="G53" s="1"/>
      <c r="H53" s="1">
        <v>2</v>
      </c>
      <c r="I53" s="1" t="s">
        <v>25</v>
      </c>
      <c r="J53" s="27"/>
      <c r="K53" s="27">
        <f t="shared" si="0"/>
        <v>0</v>
      </c>
      <c r="L53" s="27">
        <v>0</v>
      </c>
      <c r="M53" s="27">
        <f t="shared" si="1"/>
        <v>0</v>
      </c>
      <c r="N53" s="27">
        <f t="shared" si="2"/>
        <v>0</v>
      </c>
    </row>
    <row r="54" spans="1:14" s="28" customFormat="1" ht="15.75">
      <c r="A54" s="49"/>
      <c r="B54" s="43"/>
      <c r="C54" s="43"/>
      <c r="D54" s="43"/>
      <c r="E54" s="43"/>
      <c r="F54" s="43"/>
      <c r="G54" s="43"/>
      <c r="H54" s="43"/>
      <c r="I54" s="43"/>
      <c r="J54" s="50"/>
      <c r="K54" s="27">
        <f t="shared" si="0"/>
        <v>0</v>
      </c>
      <c r="L54" s="27"/>
      <c r="M54" s="27">
        <f t="shared" si="1"/>
        <v>0</v>
      </c>
      <c r="N54" s="27">
        <f t="shared" si="2"/>
        <v>0</v>
      </c>
    </row>
    <row r="55" spans="1:14" s="28" customFormat="1" ht="24.75">
      <c r="A55" s="39" t="s">
        <v>67</v>
      </c>
      <c r="B55" s="37"/>
      <c r="C55" s="37"/>
      <c r="D55" s="37"/>
      <c r="E55" s="37"/>
      <c r="F55" s="37"/>
      <c r="G55" s="37"/>
      <c r="H55" s="37"/>
      <c r="I55" s="37"/>
      <c r="J55" s="27"/>
      <c r="K55" s="27">
        <f t="shared" si="0"/>
        <v>0</v>
      </c>
      <c r="L55" s="29"/>
      <c r="M55" s="27">
        <f t="shared" si="1"/>
        <v>0</v>
      </c>
      <c r="N55" s="27">
        <f t="shared" si="2"/>
        <v>0</v>
      </c>
    </row>
    <row r="56" spans="1:15" ht="12.75">
      <c r="A56" s="51" t="s">
        <v>162</v>
      </c>
      <c r="C56" s="52"/>
      <c r="F56" s="53"/>
      <c r="I56" s="53"/>
      <c r="K56" s="27">
        <f aca="true" t="shared" si="4" ref="K56:K87">+J56*H56</f>
        <v>0</v>
      </c>
      <c r="L56" s="54"/>
      <c r="M56" s="27">
        <f aca="true" t="shared" si="5" ref="M56:M87">+L56*H56</f>
        <v>0</v>
      </c>
      <c r="N56" s="27">
        <f aca="true" t="shared" si="6" ref="N56:N87">+M56+K56</f>
        <v>0</v>
      </c>
      <c r="O56" s="45"/>
    </row>
    <row r="57" spans="1:15" ht="12.75">
      <c r="A57" s="9" t="s">
        <v>94</v>
      </c>
      <c r="B57" s="77" t="s">
        <v>164</v>
      </c>
      <c r="C57" s="77"/>
      <c r="D57" s="77"/>
      <c r="E57" s="77"/>
      <c r="F57" s="77"/>
      <c r="G57" s="77"/>
      <c r="H57" s="77"/>
      <c r="I57" s="55"/>
      <c r="J57" s="1"/>
      <c r="K57" s="27">
        <f t="shared" si="4"/>
        <v>0</v>
      </c>
      <c r="L57" s="54"/>
      <c r="M57" s="27">
        <f t="shared" si="5"/>
        <v>0</v>
      </c>
      <c r="N57" s="27">
        <f t="shared" si="6"/>
        <v>0</v>
      </c>
      <c r="O57" s="45"/>
    </row>
    <row r="58" spans="1:15" ht="12.75">
      <c r="A58" s="9"/>
      <c r="B58" s="1"/>
      <c r="C58" s="1" t="s">
        <v>163</v>
      </c>
      <c r="D58" s="56"/>
      <c r="E58" s="56"/>
      <c r="F58" s="56"/>
      <c r="G58" s="56"/>
      <c r="H58" s="1"/>
      <c r="I58" s="55"/>
      <c r="J58" s="1"/>
      <c r="K58" s="27">
        <f t="shared" si="4"/>
        <v>0</v>
      </c>
      <c r="L58" s="54"/>
      <c r="M58" s="27">
        <f t="shared" si="5"/>
        <v>0</v>
      </c>
      <c r="N58" s="27">
        <f t="shared" si="6"/>
        <v>0</v>
      </c>
      <c r="O58" s="1"/>
    </row>
    <row r="59" spans="1:15" ht="13.5">
      <c r="A59" s="9"/>
      <c r="B59" s="1"/>
      <c r="C59" s="1"/>
      <c r="D59" s="56" t="s">
        <v>69</v>
      </c>
      <c r="E59" s="1"/>
      <c r="F59" s="57">
        <v>150</v>
      </c>
      <c r="G59" s="56" t="s">
        <v>70</v>
      </c>
      <c r="H59" s="1"/>
      <c r="I59" s="55"/>
      <c r="J59" s="1"/>
      <c r="K59" s="27">
        <f t="shared" si="4"/>
        <v>0</v>
      </c>
      <c r="L59" s="54"/>
      <c r="M59" s="27">
        <f t="shared" si="5"/>
        <v>0</v>
      </c>
      <c r="N59" s="27">
        <f t="shared" si="6"/>
        <v>0</v>
      </c>
      <c r="O59" s="1"/>
    </row>
    <row r="60" spans="1:15" ht="12.75">
      <c r="A60" s="9"/>
      <c r="B60" s="1"/>
      <c r="C60" s="1"/>
      <c r="D60" s="56" t="s">
        <v>71</v>
      </c>
      <c r="E60" s="1"/>
      <c r="F60" s="58">
        <v>20</v>
      </c>
      <c r="G60" s="56" t="s">
        <v>72</v>
      </c>
      <c r="H60" s="1"/>
      <c r="I60" s="55"/>
      <c r="J60" s="1"/>
      <c r="K60" s="27">
        <f t="shared" si="4"/>
        <v>0</v>
      </c>
      <c r="L60" s="54"/>
      <c r="M60" s="27">
        <f t="shared" si="5"/>
        <v>0</v>
      </c>
      <c r="N60" s="27">
        <f t="shared" si="6"/>
        <v>0</v>
      </c>
      <c r="O60" s="1"/>
    </row>
    <row r="61" spans="1:15" ht="12.75">
      <c r="A61" s="9"/>
      <c r="B61" s="1"/>
      <c r="C61" s="1"/>
      <c r="D61" s="56" t="s">
        <v>54</v>
      </c>
      <c r="E61" s="1"/>
      <c r="F61" s="58">
        <v>21</v>
      </c>
      <c r="G61" s="56" t="s">
        <v>57</v>
      </c>
      <c r="H61" s="1"/>
      <c r="I61" s="55"/>
      <c r="J61" s="1"/>
      <c r="K61" s="27">
        <f t="shared" si="4"/>
        <v>0</v>
      </c>
      <c r="L61" s="54"/>
      <c r="M61" s="27">
        <f t="shared" si="5"/>
        <v>0</v>
      </c>
      <c r="N61" s="27">
        <f t="shared" si="6"/>
        <v>0</v>
      </c>
      <c r="O61" s="1"/>
    </row>
    <row r="62" spans="1:15" ht="12.75">
      <c r="A62" s="9"/>
      <c r="B62" s="1"/>
      <c r="C62" s="1"/>
      <c r="D62" s="56" t="s">
        <v>55</v>
      </c>
      <c r="E62" s="1"/>
      <c r="F62" s="58">
        <v>230</v>
      </c>
      <c r="G62" s="56" t="s">
        <v>56</v>
      </c>
      <c r="H62" s="1"/>
      <c r="I62" s="55"/>
      <c r="J62" s="1"/>
      <c r="K62" s="27">
        <f t="shared" si="4"/>
        <v>0</v>
      </c>
      <c r="L62" s="54"/>
      <c r="M62" s="27">
        <f t="shared" si="5"/>
        <v>0</v>
      </c>
      <c r="N62" s="27">
        <f t="shared" si="6"/>
        <v>0</v>
      </c>
      <c r="O62" s="1"/>
    </row>
    <row r="63" spans="1:15" ht="12.75">
      <c r="A63" s="9"/>
      <c r="B63" s="1"/>
      <c r="C63" s="1"/>
      <c r="D63" s="56" t="s">
        <v>73</v>
      </c>
      <c r="E63" s="1"/>
      <c r="F63" s="58">
        <v>36</v>
      </c>
      <c r="G63" s="56" t="s">
        <v>74</v>
      </c>
      <c r="H63" s="55">
        <v>1</v>
      </c>
      <c r="I63" s="1" t="s">
        <v>3</v>
      </c>
      <c r="J63" s="54">
        <v>0</v>
      </c>
      <c r="K63" s="27">
        <f t="shared" si="4"/>
        <v>0</v>
      </c>
      <c r="L63" s="54">
        <v>0</v>
      </c>
      <c r="M63" s="27">
        <f t="shared" si="5"/>
        <v>0</v>
      </c>
      <c r="N63" s="27">
        <f t="shared" si="6"/>
        <v>0</v>
      </c>
      <c r="O63" s="1"/>
    </row>
    <row r="64" spans="1:15" ht="12.75">
      <c r="A64" s="9"/>
      <c r="B64" s="1"/>
      <c r="C64" s="1"/>
      <c r="D64" s="56"/>
      <c r="E64" s="1"/>
      <c r="F64" s="58"/>
      <c r="G64" s="56"/>
      <c r="H64" s="55"/>
      <c r="I64" s="1"/>
      <c r="J64" s="54"/>
      <c r="K64" s="27">
        <f t="shared" si="4"/>
        <v>0</v>
      </c>
      <c r="L64" s="54"/>
      <c r="M64" s="27">
        <f t="shared" si="5"/>
        <v>0</v>
      </c>
      <c r="N64" s="27">
        <f t="shared" si="6"/>
        <v>0</v>
      </c>
      <c r="O64" s="1"/>
    </row>
    <row r="65" spans="1:15" ht="12.75">
      <c r="A65" s="59" t="s">
        <v>95</v>
      </c>
      <c r="B65" t="s">
        <v>75</v>
      </c>
      <c r="H65" s="53"/>
      <c r="J65" s="54"/>
      <c r="K65" s="27">
        <f t="shared" si="4"/>
        <v>0</v>
      </c>
      <c r="L65" s="54"/>
      <c r="M65" s="27">
        <f t="shared" si="5"/>
        <v>0</v>
      </c>
      <c r="N65" s="27">
        <f t="shared" si="6"/>
        <v>0</v>
      </c>
      <c r="O65" s="1"/>
    </row>
    <row r="66" spans="1:15" ht="12.75">
      <c r="A66" s="59"/>
      <c r="C66" t="s">
        <v>76</v>
      </c>
      <c r="H66" s="53"/>
      <c r="J66" s="54"/>
      <c r="K66" s="27">
        <f t="shared" si="4"/>
        <v>0</v>
      </c>
      <c r="L66" s="54"/>
      <c r="M66" s="27">
        <f t="shared" si="5"/>
        <v>0</v>
      </c>
      <c r="N66" s="27">
        <f t="shared" si="6"/>
        <v>0</v>
      </c>
      <c r="O66" s="1"/>
    </row>
    <row r="67" spans="1:15" ht="12.75">
      <c r="A67" s="59"/>
      <c r="D67" t="s">
        <v>77</v>
      </c>
      <c r="H67" s="53">
        <v>3</v>
      </c>
      <c r="I67" t="s">
        <v>4</v>
      </c>
      <c r="J67" s="54">
        <v>0</v>
      </c>
      <c r="K67" s="27">
        <f t="shared" si="4"/>
        <v>0</v>
      </c>
      <c r="L67" s="54">
        <f>+CEILING(J67*0.75,1)</f>
        <v>0</v>
      </c>
      <c r="M67" s="27">
        <f t="shared" si="5"/>
        <v>0</v>
      </c>
      <c r="N67" s="27">
        <f t="shared" si="6"/>
        <v>0</v>
      </c>
      <c r="O67" s="1"/>
    </row>
    <row r="68" spans="1:15" ht="12.75">
      <c r="A68" s="9"/>
      <c r="B68" s="1"/>
      <c r="C68" s="1"/>
      <c r="D68" s="56"/>
      <c r="E68" s="1"/>
      <c r="F68" s="58"/>
      <c r="G68" s="56"/>
      <c r="H68" s="55"/>
      <c r="I68" s="1"/>
      <c r="J68" s="54"/>
      <c r="K68" s="27">
        <f t="shared" si="4"/>
        <v>0</v>
      </c>
      <c r="L68" s="54"/>
      <c r="M68" s="27">
        <f t="shared" si="5"/>
        <v>0</v>
      </c>
      <c r="N68" s="27">
        <f t="shared" si="6"/>
        <v>0</v>
      </c>
      <c r="O68" s="1"/>
    </row>
    <row r="69" spans="1:15" ht="12.75">
      <c r="A69" s="59" t="s">
        <v>96</v>
      </c>
      <c r="B69" t="s">
        <v>78</v>
      </c>
      <c r="H69" s="53"/>
      <c r="J69" s="54"/>
      <c r="K69" s="27">
        <f t="shared" si="4"/>
        <v>0</v>
      </c>
      <c r="L69" s="54"/>
      <c r="M69" s="27">
        <f t="shared" si="5"/>
        <v>0</v>
      </c>
      <c r="N69" s="27">
        <f t="shared" si="6"/>
        <v>0</v>
      </c>
      <c r="O69" s="1"/>
    </row>
    <row r="70" spans="1:15" ht="12.75">
      <c r="A70" s="59"/>
      <c r="D70" t="s">
        <v>79</v>
      </c>
      <c r="H70" s="53">
        <v>1</v>
      </c>
      <c r="I70" t="s">
        <v>3</v>
      </c>
      <c r="J70" s="54">
        <v>0</v>
      </c>
      <c r="K70" s="27">
        <f t="shared" si="4"/>
        <v>0</v>
      </c>
      <c r="L70" s="54">
        <f>+CEILING(J70*0.75,1)</f>
        <v>0</v>
      </c>
      <c r="M70" s="27">
        <f t="shared" si="5"/>
        <v>0</v>
      </c>
      <c r="N70" s="27">
        <f t="shared" si="6"/>
        <v>0</v>
      </c>
      <c r="O70" s="1"/>
    </row>
    <row r="71" spans="1:15" ht="12.75">
      <c r="A71" s="59"/>
      <c r="C71" s="52"/>
      <c r="F71" s="53"/>
      <c r="H71" s="53"/>
      <c r="J71" s="54"/>
      <c r="K71" s="27">
        <f t="shared" si="4"/>
        <v>0</v>
      </c>
      <c r="L71" s="54"/>
      <c r="M71" s="27">
        <f t="shared" si="5"/>
        <v>0</v>
      </c>
      <c r="N71" s="27">
        <f t="shared" si="6"/>
        <v>0</v>
      </c>
      <c r="O71" s="1"/>
    </row>
    <row r="72" spans="1:15" ht="12.75">
      <c r="A72" s="60" t="s">
        <v>97</v>
      </c>
      <c r="B72" t="s">
        <v>80</v>
      </c>
      <c r="C72" s="52"/>
      <c r="F72" s="53"/>
      <c r="H72" s="53"/>
      <c r="J72" s="54"/>
      <c r="K72" s="27">
        <f t="shared" si="4"/>
        <v>0</v>
      </c>
      <c r="L72" s="54"/>
      <c r="M72" s="27">
        <f t="shared" si="5"/>
        <v>0</v>
      </c>
      <c r="N72" s="27">
        <f t="shared" si="6"/>
        <v>0</v>
      </c>
      <c r="O72" s="1"/>
    </row>
    <row r="73" spans="1:15" ht="12.75">
      <c r="A73" s="59"/>
      <c r="C73" s="52" t="s">
        <v>81</v>
      </c>
      <c r="F73" s="53"/>
      <c r="H73" s="53">
        <f>+H63</f>
        <v>1</v>
      </c>
      <c r="I73" t="s">
        <v>3</v>
      </c>
      <c r="J73" s="54">
        <v>0</v>
      </c>
      <c r="K73" s="27">
        <f t="shared" si="4"/>
        <v>0</v>
      </c>
      <c r="L73" s="54">
        <f aca="true" t="shared" si="7" ref="L73">+CEILING(J73*0.45,1)</f>
        <v>0</v>
      </c>
      <c r="M73" s="27">
        <f t="shared" si="5"/>
        <v>0</v>
      </c>
      <c r="N73" s="27">
        <f t="shared" si="6"/>
        <v>0</v>
      </c>
      <c r="O73" s="1"/>
    </row>
    <row r="74" spans="1:14" ht="13.5" customHeight="1">
      <c r="A74" s="59"/>
      <c r="B74"/>
      <c r="C74"/>
      <c r="D74"/>
      <c r="E74"/>
      <c r="F74"/>
      <c r="G74"/>
      <c r="H74" s="53"/>
      <c r="I74"/>
      <c r="J74" s="54"/>
      <c r="K74" s="27">
        <f t="shared" si="4"/>
        <v>0</v>
      </c>
      <c r="L74" s="54"/>
      <c r="M74" s="27">
        <f t="shared" si="5"/>
        <v>0</v>
      </c>
      <c r="N74" s="27">
        <f t="shared" si="6"/>
        <v>0</v>
      </c>
    </row>
    <row r="75" spans="1:14" ht="12.75">
      <c r="A75" s="59" t="s">
        <v>98</v>
      </c>
      <c r="B75" t="s">
        <v>82</v>
      </c>
      <c r="H75" s="53"/>
      <c r="J75" s="54"/>
      <c r="K75" s="27">
        <f t="shared" si="4"/>
        <v>0</v>
      </c>
      <c r="L75" s="54"/>
      <c r="M75" s="27">
        <f t="shared" si="5"/>
        <v>0</v>
      </c>
      <c r="N75" s="27">
        <f t="shared" si="6"/>
        <v>0</v>
      </c>
    </row>
    <row r="76" spans="1:14" ht="12.75">
      <c r="A76" s="59"/>
      <c r="B76"/>
      <c r="C76"/>
      <c r="D76" t="s">
        <v>83</v>
      </c>
      <c r="E76"/>
      <c r="F76"/>
      <c r="G76"/>
      <c r="H76" s="53"/>
      <c r="I76"/>
      <c r="J76" s="54"/>
      <c r="K76" s="27">
        <f t="shared" si="4"/>
        <v>0</v>
      </c>
      <c r="L76" s="54"/>
      <c r="M76" s="27">
        <f t="shared" si="5"/>
        <v>0</v>
      </c>
      <c r="N76" s="27">
        <f t="shared" si="6"/>
        <v>0</v>
      </c>
    </row>
    <row r="77" spans="1:14" ht="12.75">
      <c r="A77" s="59"/>
      <c r="B77"/>
      <c r="C77"/>
      <c r="D77" t="s">
        <v>84</v>
      </c>
      <c r="E77"/>
      <c r="F77"/>
      <c r="G77"/>
      <c r="H77" s="53"/>
      <c r="I77"/>
      <c r="J77" s="54"/>
      <c r="K77" s="27">
        <f t="shared" si="4"/>
        <v>0</v>
      </c>
      <c r="L77" s="54"/>
      <c r="M77" s="27">
        <f t="shared" si="5"/>
        <v>0</v>
      </c>
      <c r="N77" s="27">
        <f t="shared" si="6"/>
        <v>0</v>
      </c>
    </row>
    <row r="78" spans="1:14" ht="12.75">
      <c r="A78" s="59"/>
      <c r="B78"/>
      <c r="C78"/>
      <c r="D78" t="s">
        <v>85</v>
      </c>
      <c r="E78"/>
      <c r="F78"/>
      <c r="G78"/>
      <c r="H78" s="53">
        <v>1</v>
      </c>
      <c r="I78" t="s">
        <v>86</v>
      </c>
      <c r="J78" s="54">
        <v>0</v>
      </c>
      <c r="K78" s="27">
        <f t="shared" si="4"/>
        <v>0</v>
      </c>
      <c r="L78" s="54">
        <v>0</v>
      </c>
      <c r="M78" s="27">
        <f t="shared" si="5"/>
        <v>0</v>
      </c>
      <c r="N78" s="27">
        <f t="shared" si="6"/>
        <v>0</v>
      </c>
    </row>
    <row r="79" spans="1:14" ht="12.75">
      <c r="A79" s="1"/>
      <c r="C79" s="47"/>
      <c r="D79" s="61"/>
      <c r="E79" s="47"/>
      <c r="G79" s="55"/>
      <c r="H79" s="62"/>
      <c r="I79" s="61"/>
      <c r="K79" s="27">
        <f t="shared" si="4"/>
        <v>0</v>
      </c>
      <c r="L79" s="54"/>
      <c r="M79" s="27">
        <f t="shared" si="5"/>
        <v>0</v>
      </c>
      <c r="N79" s="27">
        <f t="shared" si="6"/>
        <v>0</v>
      </c>
    </row>
    <row r="80" spans="1:14" ht="12.75">
      <c r="A80" s="51" t="s">
        <v>7</v>
      </c>
      <c r="B80"/>
      <c r="C80"/>
      <c r="D80"/>
      <c r="E80"/>
      <c r="F80"/>
      <c r="G80"/>
      <c r="H80" s="53"/>
      <c r="I80"/>
      <c r="J80" s="63"/>
      <c r="K80" s="27">
        <f t="shared" si="4"/>
        <v>0</v>
      </c>
      <c r="L80" s="54"/>
      <c r="M80" s="27">
        <f t="shared" si="5"/>
        <v>0</v>
      </c>
      <c r="N80" s="27">
        <f t="shared" si="6"/>
        <v>0</v>
      </c>
    </row>
    <row r="81" spans="1:14" ht="12.75">
      <c r="A81" s="59" t="s">
        <v>0</v>
      </c>
      <c r="B81" t="s">
        <v>89</v>
      </c>
      <c r="C81"/>
      <c r="D81"/>
      <c r="E81"/>
      <c r="F81"/>
      <c r="G81"/>
      <c r="H81" s="53">
        <v>1</v>
      </c>
      <c r="I81" t="s">
        <v>25</v>
      </c>
      <c r="J81" s="63"/>
      <c r="K81" s="27">
        <f t="shared" si="4"/>
        <v>0</v>
      </c>
      <c r="L81" s="54">
        <v>0</v>
      </c>
      <c r="M81" s="27">
        <f t="shared" si="5"/>
        <v>0</v>
      </c>
      <c r="N81" s="27">
        <f t="shared" si="6"/>
        <v>0</v>
      </c>
    </row>
    <row r="82" spans="1:14" ht="12.75">
      <c r="A82" s="59"/>
      <c r="B82"/>
      <c r="C82"/>
      <c r="D82"/>
      <c r="E82"/>
      <c r="F82"/>
      <c r="G82"/>
      <c r="H82" s="53"/>
      <c r="I82"/>
      <c r="J82" s="63"/>
      <c r="K82" s="27">
        <f t="shared" si="4"/>
        <v>0</v>
      </c>
      <c r="L82" s="54"/>
      <c r="M82" s="27">
        <f t="shared" si="5"/>
        <v>0</v>
      </c>
      <c r="N82" s="27">
        <f t="shared" si="6"/>
        <v>0</v>
      </c>
    </row>
    <row r="83" spans="1:14" ht="12.75">
      <c r="A83" s="59" t="s">
        <v>1</v>
      </c>
      <c r="B83" t="s">
        <v>17</v>
      </c>
      <c r="C83"/>
      <c r="D83"/>
      <c r="E83"/>
      <c r="F83"/>
      <c r="G83"/>
      <c r="H83" s="53">
        <v>0.1</v>
      </c>
      <c r="I83" t="s">
        <v>8</v>
      </c>
      <c r="J83" s="63"/>
      <c r="K83" s="27">
        <f t="shared" si="4"/>
        <v>0</v>
      </c>
      <c r="L83" s="54">
        <v>0</v>
      </c>
      <c r="M83" s="27">
        <f t="shared" si="5"/>
        <v>0</v>
      </c>
      <c r="N83" s="27">
        <f t="shared" si="6"/>
        <v>0</v>
      </c>
    </row>
    <row r="84" spans="1:14" ht="12.75">
      <c r="A84" s="59"/>
      <c r="H84" s="53"/>
      <c r="J84" s="63"/>
      <c r="K84" s="27">
        <f t="shared" si="4"/>
        <v>0</v>
      </c>
      <c r="L84" s="54"/>
      <c r="M84" s="27">
        <f t="shared" si="5"/>
        <v>0</v>
      </c>
      <c r="N84" s="27">
        <f t="shared" si="6"/>
        <v>0</v>
      </c>
    </row>
    <row r="85" spans="1:14" ht="12.75">
      <c r="A85" s="59" t="s">
        <v>2</v>
      </c>
      <c r="B85" t="s">
        <v>18</v>
      </c>
      <c r="H85" s="53">
        <v>2</v>
      </c>
      <c r="I85" t="s">
        <v>25</v>
      </c>
      <c r="J85" s="63"/>
      <c r="K85" s="27">
        <f t="shared" si="4"/>
        <v>0</v>
      </c>
      <c r="L85" s="54">
        <v>0</v>
      </c>
      <c r="M85" s="27">
        <f t="shared" si="5"/>
        <v>0</v>
      </c>
      <c r="N85" s="27">
        <f t="shared" si="6"/>
        <v>0</v>
      </c>
    </row>
    <row r="86" spans="1:14" ht="12.75">
      <c r="A86" s="59"/>
      <c r="H86" s="53"/>
      <c r="J86" s="63"/>
      <c r="K86" s="27">
        <f t="shared" si="4"/>
        <v>0</v>
      </c>
      <c r="L86" s="54"/>
      <c r="M86" s="27">
        <f t="shared" si="5"/>
        <v>0</v>
      </c>
      <c r="N86" s="27">
        <f t="shared" si="6"/>
        <v>0</v>
      </c>
    </row>
    <row r="87" spans="1:14" ht="12.75">
      <c r="A87" s="59" t="s">
        <v>6</v>
      </c>
      <c r="B87" t="s">
        <v>90</v>
      </c>
      <c r="C87"/>
      <c r="D87"/>
      <c r="E87"/>
      <c r="F87"/>
      <c r="G87"/>
      <c r="H87" s="53">
        <v>1</v>
      </c>
      <c r="I87" t="s">
        <v>25</v>
      </c>
      <c r="J87" s="63"/>
      <c r="K87" s="27">
        <f t="shared" si="4"/>
        <v>0</v>
      </c>
      <c r="L87" s="54">
        <v>0</v>
      </c>
      <c r="M87" s="27">
        <f t="shared" si="5"/>
        <v>0</v>
      </c>
      <c r="N87" s="27">
        <f t="shared" si="6"/>
        <v>0</v>
      </c>
    </row>
    <row r="88" spans="1:14" ht="12.75">
      <c r="A88" s="5"/>
      <c r="B88" s="1"/>
      <c r="C88" s="1"/>
      <c r="D88" s="1"/>
      <c r="E88" s="1"/>
      <c r="F88" s="1"/>
      <c r="G88" s="1"/>
      <c r="H88" s="2"/>
      <c r="I88" s="1"/>
      <c r="J88" s="27"/>
      <c r="K88" s="27">
        <f aca="true" t="shared" si="8" ref="K88:K90">+J88*H88</f>
        <v>0</v>
      </c>
      <c r="L88" s="54"/>
      <c r="M88" s="27">
        <f aca="true" t="shared" si="9" ref="M88:M90">+L88*H88</f>
        <v>0</v>
      </c>
      <c r="N88" s="27">
        <f aca="true" t="shared" si="10" ref="N88:N90">+M88+K88</f>
        <v>0</v>
      </c>
    </row>
    <row r="89" spans="1:14" ht="24.75">
      <c r="A89" s="39" t="s">
        <v>32</v>
      </c>
      <c r="B89" s="37"/>
      <c r="C89" s="37"/>
      <c r="D89" s="37"/>
      <c r="E89" s="37"/>
      <c r="F89" s="37"/>
      <c r="G89" s="37"/>
      <c r="H89" s="37"/>
      <c r="I89" s="37"/>
      <c r="J89" s="27"/>
      <c r="K89" s="27">
        <f t="shared" si="8"/>
        <v>0</v>
      </c>
      <c r="L89" s="54"/>
      <c r="M89" s="27">
        <f t="shared" si="9"/>
        <v>0</v>
      </c>
      <c r="N89" s="27">
        <f t="shared" si="10"/>
        <v>0</v>
      </c>
    </row>
    <row r="90" spans="1:14" ht="18">
      <c r="A90" s="4" t="s">
        <v>24</v>
      </c>
      <c r="B90" s="3"/>
      <c r="C90" s="3"/>
      <c r="D90" s="3"/>
      <c r="E90" s="3"/>
      <c r="F90" s="3"/>
      <c r="G90" s="3"/>
      <c r="H90" s="3"/>
      <c r="I90" s="3"/>
      <c r="J90" s="29"/>
      <c r="K90" s="27">
        <f t="shared" si="8"/>
        <v>0</v>
      </c>
      <c r="L90" s="54"/>
      <c r="M90" s="27">
        <f t="shared" si="9"/>
        <v>0</v>
      </c>
      <c r="N90" s="27">
        <f t="shared" si="10"/>
        <v>0</v>
      </c>
    </row>
    <row r="91" spans="1:14" ht="12.75">
      <c r="A91" s="23"/>
      <c r="B91" s="28"/>
      <c r="C91" s="28"/>
      <c r="D91" s="28"/>
      <c r="E91" s="28"/>
      <c r="F91" s="28"/>
      <c r="G91" s="28"/>
      <c r="H91" s="28"/>
      <c r="I91" s="28"/>
      <c r="J91" s="27"/>
      <c r="K91" s="27">
        <f aca="true" t="shared" si="11" ref="K91:K106">+J91*H91</f>
        <v>0</v>
      </c>
      <c r="L91" s="46"/>
      <c r="M91" s="27">
        <f aca="true" t="shared" si="12" ref="M91:M106">+L91*H91</f>
        <v>0</v>
      </c>
      <c r="N91" s="27">
        <f aca="true" t="shared" si="13" ref="N91:N106">+M91+K91</f>
        <v>0</v>
      </c>
    </row>
    <row r="92" spans="1:14" ht="12.75">
      <c r="A92" s="7" t="s">
        <v>5</v>
      </c>
      <c r="B92" s="28"/>
      <c r="C92" s="28"/>
      <c r="D92" s="28"/>
      <c r="E92" s="28"/>
      <c r="F92" s="28"/>
      <c r="G92" s="28"/>
      <c r="H92" s="28"/>
      <c r="I92" s="28"/>
      <c r="J92" s="27"/>
      <c r="K92" s="27">
        <f t="shared" si="11"/>
        <v>0</v>
      </c>
      <c r="L92" s="27"/>
      <c r="M92" s="27">
        <f t="shared" si="12"/>
        <v>0</v>
      </c>
      <c r="N92" s="27">
        <f t="shared" si="13"/>
        <v>0</v>
      </c>
    </row>
    <row r="93" spans="1:14" ht="12.75">
      <c r="A93" s="23" t="s">
        <v>0</v>
      </c>
      <c r="B93" s="28" t="s">
        <v>12</v>
      </c>
      <c r="C93" s="28"/>
      <c r="D93" s="28"/>
      <c r="E93" s="28"/>
      <c r="F93" s="28"/>
      <c r="G93" s="28"/>
      <c r="H93" s="28"/>
      <c r="I93" s="28"/>
      <c r="J93" s="27"/>
      <c r="K93" s="27">
        <f t="shared" si="11"/>
        <v>0</v>
      </c>
      <c r="L93" s="27"/>
      <c r="M93" s="27">
        <f t="shared" si="12"/>
        <v>0</v>
      </c>
      <c r="N93" s="27">
        <f t="shared" si="13"/>
        <v>0</v>
      </c>
    </row>
    <row r="94" spans="1:14" ht="12.75">
      <c r="A94" s="38"/>
      <c r="B94" s="37"/>
      <c r="C94" s="37" t="s">
        <v>47</v>
      </c>
      <c r="D94" s="37"/>
      <c r="E94" s="37"/>
      <c r="F94" s="37"/>
      <c r="G94" s="37"/>
      <c r="H94" s="37"/>
      <c r="I94" s="37"/>
      <c r="J94" s="27"/>
      <c r="K94" s="27">
        <f t="shared" si="11"/>
        <v>0</v>
      </c>
      <c r="L94" s="27"/>
      <c r="M94" s="27">
        <f t="shared" si="12"/>
        <v>0</v>
      </c>
      <c r="N94" s="27">
        <f t="shared" si="13"/>
        <v>0</v>
      </c>
    </row>
    <row r="95" spans="1:14" ht="12.75">
      <c r="A95" s="23"/>
      <c r="B95" s="28"/>
      <c r="C95" s="28" t="s">
        <v>13</v>
      </c>
      <c r="D95" s="28"/>
      <c r="E95" s="28"/>
      <c r="F95" s="28"/>
      <c r="G95" s="28"/>
      <c r="H95" s="28"/>
      <c r="I95" s="28"/>
      <c r="J95" s="27"/>
      <c r="K95" s="27">
        <f t="shared" si="11"/>
        <v>0</v>
      </c>
      <c r="L95" s="27"/>
      <c r="M95" s="27">
        <f t="shared" si="12"/>
        <v>0</v>
      </c>
      <c r="N95" s="27">
        <f t="shared" si="13"/>
        <v>0</v>
      </c>
    </row>
    <row r="96" spans="1:14" ht="12.75">
      <c r="A96" s="23"/>
      <c r="B96" s="28"/>
      <c r="C96" s="28"/>
      <c r="D96" s="28" t="s">
        <v>14</v>
      </c>
      <c r="E96" s="28"/>
      <c r="F96" s="28"/>
      <c r="G96" s="28"/>
      <c r="H96" s="28">
        <v>30</v>
      </c>
      <c r="I96" s="28" t="s">
        <v>4</v>
      </c>
      <c r="J96" s="27">
        <v>0</v>
      </c>
      <c r="K96" s="27">
        <f t="shared" si="11"/>
        <v>0</v>
      </c>
      <c r="L96" s="29">
        <f>+J96*4.45</f>
        <v>0</v>
      </c>
      <c r="M96" s="27">
        <f t="shared" si="12"/>
        <v>0</v>
      </c>
      <c r="N96" s="27">
        <f t="shared" si="13"/>
        <v>0</v>
      </c>
    </row>
    <row r="97" spans="1:14" ht="12.75">
      <c r="A97" s="6"/>
      <c r="B97" s="3"/>
      <c r="C97" s="3"/>
      <c r="D97" s="3"/>
      <c r="E97" s="3"/>
      <c r="F97" s="3"/>
      <c r="G97" s="3"/>
      <c r="H97" s="3"/>
      <c r="I97" s="3"/>
      <c r="J97" s="27"/>
      <c r="K97" s="27">
        <f t="shared" si="11"/>
        <v>0</v>
      </c>
      <c r="L97" s="46"/>
      <c r="M97" s="27">
        <f t="shared" si="12"/>
        <v>0</v>
      </c>
      <c r="N97" s="27">
        <f t="shared" si="13"/>
        <v>0</v>
      </c>
    </row>
    <row r="98" spans="1:14" ht="12.75">
      <c r="A98" s="6" t="s">
        <v>1</v>
      </c>
      <c r="B98" s="3" t="s">
        <v>45</v>
      </c>
      <c r="C98" s="3"/>
      <c r="D98" s="3"/>
      <c r="E98" s="3"/>
      <c r="F98" s="3"/>
      <c r="G98" s="3"/>
      <c r="H98" s="3">
        <f>SUM(H96:H96)</f>
        <v>30</v>
      </c>
      <c r="I98" s="3" t="s">
        <v>4</v>
      </c>
      <c r="K98" s="27">
        <f t="shared" si="11"/>
        <v>0</v>
      </c>
      <c r="L98" s="46">
        <v>0</v>
      </c>
      <c r="M98" s="27">
        <f t="shared" si="12"/>
        <v>0</v>
      </c>
      <c r="N98" s="27">
        <f t="shared" si="13"/>
        <v>0</v>
      </c>
    </row>
    <row r="99" spans="1:14" ht="12.75">
      <c r="A99" s="20"/>
      <c r="B99" s="19"/>
      <c r="C99" s="19"/>
      <c r="D99" s="19"/>
      <c r="E99" s="19"/>
      <c r="F99" s="19"/>
      <c r="G99" s="19"/>
      <c r="H99" s="19"/>
      <c r="I99" s="19"/>
      <c r="K99" s="27">
        <f t="shared" si="11"/>
        <v>0</v>
      </c>
      <c r="L99" s="46"/>
      <c r="M99" s="27">
        <f t="shared" si="12"/>
        <v>0</v>
      </c>
      <c r="N99" s="27">
        <f t="shared" si="13"/>
        <v>0</v>
      </c>
    </row>
    <row r="100" spans="1:17" s="71" customFormat="1" ht="15.75">
      <c r="A100" s="7" t="s">
        <v>15</v>
      </c>
      <c r="B100" s="3"/>
      <c r="C100" s="3"/>
      <c r="D100" s="3"/>
      <c r="E100" s="3"/>
      <c r="F100" s="3"/>
      <c r="G100" s="3"/>
      <c r="H100" s="3"/>
      <c r="I100" s="3"/>
      <c r="J100" s="27"/>
      <c r="K100" s="27">
        <f t="shared" si="11"/>
        <v>0</v>
      </c>
      <c r="L100" s="27"/>
      <c r="M100" s="27">
        <f t="shared" si="12"/>
        <v>0</v>
      </c>
      <c r="N100" s="27">
        <f t="shared" si="13"/>
        <v>0</v>
      </c>
      <c r="O100" s="72"/>
      <c r="P100" s="72"/>
      <c r="Q100" s="72"/>
    </row>
    <row r="101" spans="1:14" ht="12.75">
      <c r="A101" s="6">
        <v>1</v>
      </c>
      <c r="B101" s="3" t="s">
        <v>16</v>
      </c>
      <c r="C101" s="3"/>
      <c r="D101" s="3"/>
      <c r="E101" s="3"/>
      <c r="F101" s="3"/>
      <c r="G101" s="3"/>
      <c r="H101" s="3"/>
      <c r="I101" s="3"/>
      <c r="K101" s="27">
        <f t="shared" si="11"/>
        <v>0</v>
      </c>
      <c r="M101" s="27">
        <f t="shared" si="12"/>
        <v>0</v>
      </c>
      <c r="N101" s="27">
        <f t="shared" si="13"/>
        <v>0</v>
      </c>
    </row>
    <row r="102" spans="1:14" ht="12.75">
      <c r="A102" s="6"/>
      <c r="B102" s="3"/>
      <c r="C102" s="3"/>
      <c r="D102" s="6" t="s">
        <v>53</v>
      </c>
      <c r="E102" s="3"/>
      <c r="F102" s="3"/>
      <c r="G102" s="3"/>
      <c r="H102" s="3">
        <f>+H96</f>
        <v>30</v>
      </c>
      <c r="I102" s="3" t="s">
        <v>4</v>
      </c>
      <c r="J102" s="27">
        <v>0</v>
      </c>
      <c r="K102" s="27">
        <f t="shared" si="11"/>
        <v>0</v>
      </c>
      <c r="L102" s="27">
        <v>0</v>
      </c>
      <c r="M102" s="27">
        <f t="shared" si="12"/>
        <v>0</v>
      </c>
      <c r="N102" s="27">
        <f t="shared" si="13"/>
        <v>0</v>
      </c>
    </row>
    <row r="103" spans="1:14" ht="12.75">
      <c r="A103" s="23"/>
      <c r="B103" s="28"/>
      <c r="C103" s="28"/>
      <c r="D103" s="23"/>
      <c r="E103" s="28"/>
      <c r="F103" s="28"/>
      <c r="G103" s="28"/>
      <c r="H103" s="28"/>
      <c r="I103" s="28"/>
      <c r="K103" s="27">
        <f t="shared" si="11"/>
        <v>0</v>
      </c>
      <c r="M103" s="27">
        <f t="shared" si="12"/>
        <v>0</v>
      </c>
      <c r="N103" s="27">
        <f t="shared" si="13"/>
        <v>0</v>
      </c>
    </row>
    <row r="104" spans="1:14" ht="12.75">
      <c r="A104" s="23" t="s">
        <v>1</v>
      </c>
      <c r="B104" s="28" t="s">
        <v>39</v>
      </c>
      <c r="C104" s="28"/>
      <c r="D104" s="28"/>
      <c r="E104" s="28"/>
      <c r="F104" s="28"/>
      <c r="G104" s="28"/>
      <c r="H104" s="28">
        <v>1</v>
      </c>
      <c r="I104" s="28" t="s">
        <v>40</v>
      </c>
      <c r="J104" s="27">
        <v>0</v>
      </c>
      <c r="K104" s="27">
        <f t="shared" si="11"/>
        <v>0</v>
      </c>
      <c r="L104" s="27">
        <v>0</v>
      </c>
      <c r="M104" s="27">
        <f t="shared" si="12"/>
        <v>0</v>
      </c>
      <c r="N104" s="27">
        <f t="shared" si="13"/>
        <v>0</v>
      </c>
    </row>
    <row r="105" spans="1:14" ht="12.75">
      <c r="A105" s="6"/>
      <c r="B105" s="3"/>
      <c r="C105" s="3"/>
      <c r="D105" s="3"/>
      <c r="E105" s="3"/>
      <c r="F105" s="3"/>
      <c r="G105" s="3"/>
      <c r="H105" s="3"/>
      <c r="I105" s="3"/>
      <c r="K105" s="27">
        <f t="shared" si="11"/>
        <v>0</v>
      </c>
      <c r="M105" s="27">
        <f t="shared" si="12"/>
        <v>0</v>
      </c>
      <c r="N105" s="27">
        <f t="shared" si="13"/>
        <v>0</v>
      </c>
    </row>
    <row r="106" spans="1:14" ht="12.75">
      <c r="A106" s="31" t="s">
        <v>50</v>
      </c>
      <c r="B106" s="28"/>
      <c r="C106" s="28"/>
      <c r="D106" s="28"/>
      <c r="E106" s="28"/>
      <c r="F106" s="28"/>
      <c r="G106" s="28"/>
      <c r="H106" s="28"/>
      <c r="I106" s="28"/>
      <c r="K106" s="27">
        <f t="shared" si="11"/>
        <v>0</v>
      </c>
      <c r="M106" s="27">
        <f t="shared" si="12"/>
        <v>0</v>
      </c>
      <c r="N106" s="27">
        <f t="shared" si="13"/>
        <v>0</v>
      </c>
    </row>
    <row r="107" spans="1:14" ht="12.75">
      <c r="A107" s="34" t="s">
        <v>1</v>
      </c>
      <c r="B107" s="33" t="s">
        <v>41</v>
      </c>
      <c r="C107" s="33"/>
      <c r="D107" s="33"/>
      <c r="E107" s="33"/>
      <c r="F107" s="33"/>
      <c r="G107" s="33"/>
      <c r="H107" s="33"/>
      <c r="I107" s="33"/>
      <c r="J107" s="35"/>
      <c r="K107" s="27">
        <f aca="true" t="shared" si="14" ref="K107:K127">+J107*H107</f>
        <v>0</v>
      </c>
      <c r="L107" s="35"/>
      <c r="M107" s="27">
        <f aca="true" t="shared" si="15" ref="M107:M127">+L107*H107</f>
        <v>0</v>
      </c>
      <c r="N107" s="27">
        <f aca="true" t="shared" si="16" ref="N107:N127">+M107+K107</f>
        <v>0</v>
      </c>
    </row>
    <row r="108" spans="1:14" ht="12.75">
      <c r="A108" s="34"/>
      <c r="B108" s="33"/>
      <c r="C108" s="33"/>
      <c r="D108" s="33" t="s">
        <v>42</v>
      </c>
      <c r="E108" s="33"/>
      <c r="F108" s="33"/>
      <c r="G108" s="33"/>
      <c r="H108" s="33">
        <v>22</v>
      </c>
      <c r="I108" s="33" t="s">
        <v>3</v>
      </c>
      <c r="J108" s="35">
        <v>0</v>
      </c>
      <c r="K108" s="27">
        <f t="shared" si="14"/>
        <v>0</v>
      </c>
      <c r="L108" s="35">
        <v>0</v>
      </c>
      <c r="M108" s="27">
        <f t="shared" si="15"/>
        <v>0</v>
      </c>
      <c r="N108" s="27">
        <f t="shared" si="16"/>
        <v>0</v>
      </c>
    </row>
    <row r="109" spans="1:14" ht="12.75">
      <c r="A109" s="34"/>
      <c r="B109" s="33"/>
      <c r="C109" s="33"/>
      <c r="D109" s="33"/>
      <c r="E109" s="33"/>
      <c r="F109" s="33"/>
      <c r="G109" s="33"/>
      <c r="H109" s="33"/>
      <c r="I109" s="33"/>
      <c r="J109" s="35"/>
      <c r="K109" s="27">
        <f t="shared" si="14"/>
        <v>0</v>
      </c>
      <c r="L109" s="35"/>
      <c r="M109" s="27">
        <f t="shared" si="15"/>
        <v>0</v>
      </c>
      <c r="N109" s="27">
        <f t="shared" si="16"/>
        <v>0</v>
      </c>
    </row>
    <row r="110" spans="1:14" ht="12.75">
      <c r="A110" s="34" t="s">
        <v>2</v>
      </c>
      <c r="B110" s="33" t="s">
        <v>43</v>
      </c>
      <c r="C110" s="33"/>
      <c r="D110" s="33"/>
      <c r="E110" s="33"/>
      <c r="F110" s="33"/>
      <c r="G110" s="33"/>
      <c r="H110" s="33"/>
      <c r="I110" s="33"/>
      <c r="J110" s="35"/>
      <c r="K110" s="27">
        <f t="shared" si="14"/>
        <v>0</v>
      </c>
      <c r="L110" s="35"/>
      <c r="M110" s="27">
        <f t="shared" si="15"/>
        <v>0</v>
      </c>
      <c r="N110" s="27">
        <f t="shared" si="16"/>
        <v>0</v>
      </c>
    </row>
    <row r="111" spans="1:14" ht="12.75">
      <c r="A111" s="34"/>
      <c r="B111" s="33"/>
      <c r="C111" s="33"/>
      <c r="D111" s="33" t="s">
        <v>42</v>
      </c>
      <c r="E111" s="33"/>
      <c r="F111" s="33"/>
      <c r="G111" s="33"/>
      <c r="H111" s="33">
        <v>22</v>
      </c>
      <c r="I111" s="33" t="s">
        <v>3</v>
      </c>
      <c r="J111" s="35">
        <v>0</v>
      </c>
      <c r="K111" s="27">
        <f t="shared" si="14"/>
        <v>0</v>
      </c>
      <c r="L111" s="35">
        <v>0</v>
      </c>
      <c r="M111" s="27">
        <f t="shared" si="15"/>
        <v>0</v>
      </c>
      <c r="N111" s="27">
        <f t="shared" si="16"/>
        <v>0</v>
      </c>
    </row>
    <row r="112" spans="1:14" ht="12.75">
      <c r="A112" s="38"/>
      <c r="B112" s="37"/>
      <c r="C112" s="37"/>
      <c r="D112" s="38"/>
      <c r="E112" s="37"/>
      <c r="F112" s="37"/>
      <c r="G112" s="37"/>
      <c r="H112" s="37"/>
      <c r="I112" s="37"/>
      <c r="K112" s="27">
        <f t="shared" si="14"/>
        <v>0</v>
      </c>
      <c r="L112" s="46"/>
      <c r="M112" s="27">
        <f t="shared" si="15"/>
        <v>0</v>
      </c>
      <c r="N112" s="27">
        <f t="shared" si="16"/>
        <v>0</v>
      </c>
    </row>
    <row r="113" spans="1:14" ht="12.75">
      <c r="A113" s="7" t="s">
        <v>7</v>
      </c>
      <c r="B113" s="3"/>
      <c r="C113" s="3"/>
      <c r="D113" s="3"/>
      <c r="E113" s="3"/>
      <c r="F113" s="3"/>
      <c r="G113" s="3"/>
      <c r="H113" s="3"/>
      <c r="I113" s="3"/>
      <c r="K113" s="27">
        <f t="shared" si="14"/>
        <v>0</v>
      </c>
      <c r="L113" s="46"/>
      <c r="M113" s="27">
        <f t="shared" si="15"/>
        <v>0</v>
      </c>
      <c r="N113" s="27">
        <f t="shared" si="16"/>
        <v>0</v>
      </c>
    </row>
    <row r="114" spans="1:14" ht="12.75">
      <c r="A114" s="36" t="s">
        <v>0</v>
      </c>
      <c r="B114" s="37" t="s">
        <v>63</v>
      </c>
      <c r="C114" s="37"/>
      <c r="D114" s="37"/>
      <c r="E114" s="37"/>
      <c r="F114" s="37"/>
      <c r="G114" s="37"/>
      <c r="H114" s="37">
        <v>7</v>
      </c>
      <c r="I114" s="37" t="s">
        <v>3</v>
      </c>
      <c r="K114" s="27">
        <f t="shared" si="14"/>
        <v>0</v>
      </c>
      <c r="L114" s="27">
        <v>0</v>
      </c>
      <c r="M114" s="27">
        <f t="shared" si="15"/>
        <v>0</v>
      </c>
      <c r="N114" s="27">
        <f t="shared" si="16"/>
        <v>0</v>
      </c>
    </row>
    <row r="115" spans="1:14" ht="12.75">
      <c r="A115" s="38"/>
      <c r="B115" s="37"/>
      <c r="C115" s="37"/>
      <c r="D115" s="38"/>
      <c r="E115" s="37"/>
      <c r="F115" s="37"/>
      <c r="G115" s="37"/>
      <c r="H115" s="37"/>
      <c r="I115" s="37"/>
      <c r="K115" s="27">
        <f aca="true" t="shared" si="17" ref="K115">+J115*H115</f>
        <v>0</v>
      </c>
      <c r="L115" s="46"/>
      <c r="M115" s="27">
        <f aca="true" t="shared" si="18" ref="M115">+L115*H115</f>
        <v>0</v>
      </c>
      <c r="N115" s="27">
        <f aca="true" t="shared" si="19" ref="N115">+M115+K115</f>
        <v>0</v>
      </c>
    </row>
    <row r="116" spans="1:14" ht="12.75">
      <c r="A116" s="26" t="s">
        <v>1</v>
      </c>
      <c r="B116" s="28" t="s">
        <v>17</v>
      </c>
      <c r="C116" s="28"/>
      <c r="D116" s="28"/>
      <c r="E116" s="28"/>
      <c r="F116" s="28"/>
      <c r="G116" s="28"/>
      <c r="H116" s="28">
        <v>0.2</v>
      </c>
      <c r="I116" s="28" t="s">
        <v>8</v>
      </c>
      <c r="K116" s="27">
        <f t="shared" si="14"/>
        <v>0</v>
      </c>
      <c r="L116" s="46">
        <v>0</v>
      </c>
      <c r="M116" s="27">
        <f t="shared" si="15"/>
        <v>0</v>
      </c>
      <c r="N116" s="27">
        <f t="shared" si="16"/>
        <v>0</v>
      </c>
    </row>
    <row r="117" spans="1:14" ht="12.75">
      <c r="A117" s="26"/>
      <c r="B117" s="28"/>
      <c r="C117" s="28"/>
      <c r="D117" s="28"/>
      <c r="E117" s="28"/>
      <c r="F117" s="28"/>
      <c r="G117" s="28"/>
      <c r="H117" s="28"/>
      <c r="I117" s="28"/>
      <c r="K117" s="27">
        <f t="shared" si="14"/>
        <v>0</v>
      </c>
      <c r="L117" s="46"/>
      <c r="M117" s="27">
        <f t="shared" si="15"/>
        <v>0</v>
      </c>
      <c r="N117" s="27">
        <f t="shared" si="16"/>
        <v>0</v>
      </c>
    </row>
    <row r="118" spans="1:14" ht="12.75">
      <c r="A118" s="26" t="s">
        <v>2</v>
      </c>
      <c r="B118" s="28" t="s">
        <v>18</v>
      </c>
      <c r="C118" s="28"/>
      <c r="D118" s="28"/>
      <c r="E118" s="28"/>
      <c r="F118" s="28"/>
      <c r="G118" s="28"/>
      <c r="H118" s="28">
        <v>4</v>
      </c>
      <c r="I118" s="28" t="s">
        <v>25</v>
      </c>
      <c r="K118" s="27">
        <f t="shared" si="14"/>
        <v>0</v>
      </c>
      <c r="L118" s="46">
        <v>0</v>
      </c>
      <c r="M118" s="27">
        <f t="shared" si="15"/>
        <v>0</v>
      </c>
      <c r="N118" s="27">
        <f t="shared" si="16"/>
        <v>0</v>
      </c>
    </row>
    <row r="119" spans="1:14" ht="12.75">
      <c r="A119" s="38"/>
      <c r="B119" s="37"/>
      <c r="C119" s="37"/>
      <c r="D119" s="37"/>
      <c r="E119" s="37"/>
      <c r="F119" s="37"/>
      <c r="G119" s="37"/>
      <c r="H119" s="37"/>
      <c r="I119" s="37"/>
      <c r="J119" s="29"/>
      <c r="K119" s="27">
        <f t="shared" si="14"/>
        <v>0</v>
      </c>
      <c r="L119" s="29"/>
      <c r="M119" s="27">
        <f t="shared" si="15"/>
        <v>0</v>
      </c>
      <c r="N119" s="27">
        <f t="shared" si="16"/>
        <v>0</v>
      </c>
    </row>
    <row r="120" spans="1:14" s="61" customFormat="1" ht="12.75">
      <c r="A120" s="38" t="s">
        <v>6</v>
      </c>
      <c r="B120" s="37" t="s">
        <v>44</v>
      </c>
      <c r="C120" s="37"/>
      <c r="D120" s="37"/>
      <c r="E120" s="37"/>
      <c r="F120" s="37"/>
      <c r="G120" s="37"/>
      <c r="H120" s="37">
        <v>2</v>
      </c>
      <c r="I120" s="37" t="s">
        <v>25</v>
      </c>
      <c r="J120" s="29"/>
      <c r="K120" s="27">
        <f t="shared" si="14"/>
        <v>0</v>
      </c>
      <c r="L120" s="29">
        <v>0</v>
      </c>
      <c r="M120" s="27">
        <f t="shared" si="15"/>
        <v>0</v>
      </c>
      <c r="N120" s="27">
        <f t="shared" si="16"/>
        <v>0</v>
      </c>
    </row>
    <row r="121" spans="1:14" ht="12.75">
      <c r="A121" s="36"/>
      <c r="B121" s="37"/>
      <c r="C121" s="37"/>
      <c r="D121" s="37"/>
      <c r="E121" s="37"/>
      <c r="F121" s="37"/>
      <c r="G121" s="37"/>
      <c r="H121" s="37"/>
      <c r="I121" s="37"/>
      <c r="K121" s="27">
        <f t="shared" si="14"/>
        <v>0</v>
      </c>
      <c r="L121" s="29"/>
      <c r="M121" s="27">
        <f t="shared" si="15"/>
        <v>0</v>
      </c>
      <c r="N121" s="27">
        <f t="shared" si="16"/>
        <v>0</v>
      </c>
    </row>
    <row r="122" spans="1:14" ht="18">
      <c r="A122" s="4" t="s">
        <v>19</v>
      </c>
      <c r="B122" s="3"/>
      <c r="C122" s="3"/>
      <c r="D122" s="3"/>
      <c r="E122" s="3"/>
      <c r="F122" s="3"/>
      <c r="G122" s="3"/>
      <c r="H122" s="3"/>
      <c r="I122" s="3"/>
      <c r="K122" s="27">
        <f t="shared" si="14"/>
        <v>0</v>
      </c>
      <c r="L122" s="46"/>
      <c r="M122" s="27">
        <f t="shared" si="15"/>
        <v>0</v>
      </c>
      <c r="N122" s="27">
        <f t="shared" si="16"/>
        <v>0</v>
      </c>
    </row>
    <row r="123" spans="1:14" s="61" customFormat="1" ht="12.75">
      <c r="A123" s="21"/>
      <c r="B123" s="22"/>
      <c r="C123" s="22"/>
      <c r="D123" s="22"/>
      <c r="E123" s="22"/>
      <c r="F123" s="22"/>
      <c r="G123" s="22"/>
      <c r="H123" s="22"/>
      <c r="I123" s="22"/>
      <c r="J123" s="27"/>
      <c r="K123" s="27">
        <f t="shared" si="14"/>
        <v>0</v>
      </c>
      <c r="L123" s="46"/>
      <c r="M123" s="27">
        <f t="shared" si="15"/>
        <v>0</v>
      </c>
      <c r="N123" s="27">
        <f t="shared" si="16"/>
        <v>0</v>
      </c>
    </row>
    <row r="124" spans="1:14" s="61" customFormat="1" ht="12.75">
      <c r="A124" s="7" t="s">
        <v>5</v>
      </c>
      <c r="B124" s="3"/>
      <c r="C124" s="3"/>
      <c r="D124" s="3"/>
      <c r="E124" s="3"/>
      <c r="F124" s="3"/>
      <c r="G124" s="3"/>
      <c r="H124" s="3"/>
      <c r="I124" s="3"/>
      <c r="J124" s="27"/>
      <c r="K124" s="27">
        <f t="shared" si="14"/>
        <v>0</v>
      </c>
      <c r="L124" s="46"/>
      <c r="M124" s="27">
        <f t="shared" si="15"/>
        <v>0</v>
      </c>
      <c r="N124" s="27">
        <f t="shared" si="16"/>
        <v>0</v>
      </c>
    </row>
    <row r="125" spans="1:14" ht="12.75">
      <c r="A125" s="21" t="s">
        <v>0</v>
      </c>
      <c r="B125" s="22" t="s">
        <v>20</v>
      </c>
      <c r="C125" s="22"/>
      <c r="D125" s="22"/>
      <c r="E125" s="22"/>
      <c r="F125" s="22"/>
      <c r="G125" s="22"/>
      <c r="H125" s="22"/>
      <c r="I125" s="22"/>
      <c r="K125" s="27">
        <f t="shared" si="14"/>
        <v>0</v>
      </c>
      <c r="L125" s="46"/>
      <c r="M125" s="27">
        <f t="shared" si="15"/>
        <v>0</v>
      </c>
      <c r="N125" s="27">
        <f t="shared" si="16"/>
        <v>0</v>
      </c>
    </row>
    <row r="126" spans="1:14" ht="12.75">
      <c r="A126" s="38"/>
      <c r="B126" s="37"/>
      <c r="C126" s="37" t="s">
        <v>47</v>
      </c>
      <c r="D126" s="37"/>
      <c r="E126" s="37"/>
      <c r="F126" s="37"/>
      <c r="G126" s="37"/>
      <c r="H126" s="37"/>
      <c r="I126" s="37"/>
      <c r="K126" s="27">
        <f t="shared" si="14"/>
        <v>0</v>
      </c>
      <c r="M126" s="27">
        <f t="shared" si="15"/>
        <v>0</v>
      </c>
      <c r="N126" s="27">
        <f t="shared" si="16"/>
        <v>0</v>
      </c>
    </row>
    <row r="127" spans="1:14" ht="12.75">
      <c r="A127" s="21"/>
      <c r="B127" s="22"/>
      <c r="C127" s="22"/>
      <c r="D127" s="22" t="s">
        <v>21</v>
      </c>
      <c r="E127" s="22"/>
      <c r="F127" s="22"/>
      <c r="G127" s="22"/>
      <c r="H127" s="37">
        <v>18</v>
      </c>
      <c r="I127" s="22" t="s">
        <v>4</v>
      </c>
      <c r="J127" s="27">
        <v>0</v>
      </c>
      <c r="K127" s="27">
        <f t="shared" si="14"/>
        <v>0</v>
      </c>
      <c r="L127" s="46">
        <f aca="true" t="shared" si="20" ref="L127">+J127*2.25</f>
        <v>0</v>
      </c>
      <c r="M127" s="27">
        <f t="shared" si="15"/>
        <v>0</v>
      </c>
      <c r="N127" s="27">
        <f t="shared" si="16"/>
        <v>0</v>
      </c>
    </row>
    <row r="128" spans="1:14" ht="12.75">
      <c r="A128" s="36"/>
      <c r="B128" s="37"/>
      <c r="C128" s="37"/>
      <c r="D128" s="37"/>
      <c r="E128" s="37"/>
      <c r="F128" s="37"/>
      <c r="G128" s="37"/>
      <c r="H128" s="37"/>
      <c r="I128" s="37"/>
      <c r="K128" s="27">
        <f aca="true" t="shared" si="21" ref="K128:K138">+J128*H128</f>
        <v>0</v>
      </c>
      <c r="L128" s="46"/>
      <c r="M128" s="27">
        <f aca="true" t="shared" si="22" ref="M128:M138">+L128*H128</f>
        <v>0</v>
      </c>
      <c r="N128" s="27">
        <f aca="true" t="shared" si="23" ref="N128:N138">+M128+K128</f>
        <v>0</v>
      </c>
    </row>
    <row r="129" spans="1:14" ht="12.75">
      <c r="A129" s="21" t="s">
        <v>1</v>
      </c>
      <c r="B129" s="22" t="s">
        <v>48</v>
      </c>
      <c r="C129" s="22"/>
      <c r="D129" s="22"/>
      <c r="E129" s="22"/>
      <c r="F129" s="22"/>
      <c r="G129" s="22"/>
      <c r="H129" s="22">
        <f>SUM(H127:H127)</f>
        <v>18</v>
      </c>
      <c r="I129" s="22" t="s">
        <v>4</v>
      </c>
      <c r="K129" s="27">
        <f t="shared" si="21"/>
        <v>0</v>
      </c>
      <c r="L129" s="46">
        <v>0</v>
      </c>
      <c r="M129" s="27">
        <f t="shared" si="22"/>
        <v>0</v>
      </c>
      <c r="N129" s="27">
        <f t="shared" si="23"/>
        <v>0</v>
      </c>
    </row>
    <row r="130" spans="1:14" ht="12.75">
      <c r="A130" s="26"/>
      <c r="B130" s="28"/>
      <c r="C130" s="28"/>
      <c r="D130" s="28"/>
      <c r="E130" s="28"/>
      <c r="F130" s="28"/>
      <c r="G130" s="28"/>
      <c r="H130" s="28"/>
      <c r="I130" s="28"/>
      <c r="K130" s="27">
        <f t="shared" si="21"/>
        <v>0</v>
      </c>
      <c r="M130" s="27">
        <f t="shared" si="22"/>
        <v>0</v>
      </c>
      <c r="N130" s="27">
        <f t="shared" si="23"/>
        <v>0</v>
      </c>
    </row>
    <row r="131" spans="1:14" ht="12.75">
      <c r="A131" s="25" t="s">
        <v>7</v>
      </c>
      <c r="B131" s="22"/>
      <c r="C131" s="22"/>
      <c r="D131" s="22"/>
      <c r="E131" s="22"/>
      <c r="F131" s="22"/>
      <c r="G131" s="22"/>
      <c r="H131" s="22"/>
      <c r="I131" s="22"/>
      <c r="K131" s="27">
        <f t="shared" si="21"/>
        <v>0</v>
      </c>
      <c r="M131" s="27">
        <f t="shared" si="22"/>
        <v>0</v>
      </c>
      <c r="N131" s="27">
        <f t="shared" si="23"/>
        <v>0</v>
      </c>
    </row>
    <row r="132" spans="1:14" ht="12.75">
      <c r="A132" s="26" t="s">
        <v>0</v>
      </c>
      <c r="B132" s="28" t="s">
        <v>65</v>
      </c>
      <c r="C132" s="28"/>
      <c r="D132" s="28"/>
      <c r="E132" s="28"/>
      <c r="F132" s="28"/>
      <c r="G132" s="28"/>
      <c r="H132" s="28">
        <v>7</v>
      </c>
      <c r="I132" s="28" t="s">
        <v>3</v>
      </c>
      <c r="K132" s="27">
        <f t="shared" si="21"/>
        <v>0</v>
      </c>
      <c r="L132" s="27">
        <v>0</v>
      </c>
      <c r="M132" s="27">
        <f t="shared" si="22"/>
        <v>0</v>
      </c>
      <c r="N132" s="27">
        <f t="shared" si="23"/>
        <v>0</v>
      </c>
    </row>
    <row r="133" spans="1:14" ht="12.75">
      <c r="A133" s="30"/>
      <c r="B133" s="28"/>
      <c r="C133" s="28"/>
      <c r="D133" s="28"/>
      <c r="E133" s="28"/>
      <c r="F133" s="28"/>
      <c r="G133" s="28"/>
      <c r="H133" s="28"/>
      <c r="I133" s="28"/>
      <c r="K133" s="27">
        <f t="shared" si="21"/>
        <v>0</v>
      </c>
      <c r="M133" s="27">
        <f t="shared" si="22"/>
        <v>0</v>
      </c>
      <c r="N133" s="27">
        <f t="shared" si="23"/>
        <v>0</v>
      </c>
    </row>
    <row r="134" spans="1:14" ht="12.75">
      <c r="A134" s="26" t="s">
        <v>1</v>
      </c>
      <c r="B134" s="28" t="s">
        <v>17</v>
      </c>
      <c r="C134" s="28"/>
      <c r="D134" s="28"/>
      <c r="E134" s="28"/>
      <c r="F134" s="28"/>
      <c r="G134" s="28"/>
      <c r="H134" s="28">
        <v>0.1</v>
      </c>
      <c r="I134" s="28" t="s">
        <v>8</v>
      </c>
      <c r="K134" s="27">
        <f t="shared" si="21"/>
        <v>0</v>
      </c>
      <c r="L134" s="27">
        <v>0</v>
      </c>
      <c r="M134" s="27">
        <f t="shared" si="22"/>
        <v>0</v>
      </c>
      <c r="N134" s="27">
        <f t="shared" si="23"/>
        <v>0</v>
      </c>
    </row>
    <row r="135" spans="1:14" ht="12.75">
      <c r="A135" s="26"/>
      <c r="B135" s="28"/>
      <c r="C135" s="28"/>
      <c r="D135" s="28"/>
      <c r="E135" s="28"/>
      <c r="F135" s="28"/>
      <c r="G135" s="28"/>
      <c r="H135" s="28"/>
      <c r="I135" s="28"/>
      <c r="K135" s="27">
        <f t="shared" si="21"/>
        <v>0</v>
      </c>
      <c r="M135" s="27">
        <f t="shared" si="22"/>
        <v>0</v>
      </c>
      <c r="N135" s="27">
        <f t="shared" si="23"/>
        <v>0</v>
      </c>
    </row>
    <row r="136" spans="1:14" ht="12.75">
      <c r="A136" s="26" t="s">
        <v>2</v>
      </c>
      <c r="B136" s="28" t="s">
        <v>18</v>
      </c>
      <c r="C136" s="28"/>
      <c r="D136" s="28"/>
      <c r="E136" s="28"/>
      <c r="F136" s="28"/>
      <c r="G136" s="28"/>
      <c r="H136" s="28">
        <v>4</v>
      </c>
      <c r="I136" s="28" t="s">
        <v>25</v>
      </c>
      <c r="K136" s="27">
        <f t="shared" si="21"/>
        <v>0</v>
      </c>
      <c r="L136" s="27">
        <v>0</v>
      </c>
      <c r="M136" s="27">
        <f t="shared" si="22"/>
        <v>0</v>
      </c>
      <c r="N136" s="27">
        <f t="shared" si="23"/>
        <v>0</v>
      </c>
    </row>
    <row r="137" spans="1:14" ht="12.75">
      <c r="A137" s="38"/>
      <c r="B137" s="37"/>
      <c r="C137" s="37"/>
      <c r="D137" s="37"/>
      <c r="E137" s="37"/>
      <c r="F137" s="37"/>
      <c r="G137" s="37"/>
      <c r="H137" s="37"/>
      <c r="I137" s="37"/>
      <c r="K137" s="27">
        <f t="shared" si="21"/>
        <v>0</v>
      </c>
      <c r="M137" s="27">
        <f t="shared" si="22"/>
        <v>0</v>
      </c>
      <c r="N137" s="27">
        <f t="shared" si="23"/>
        <v>0</v>
      </c>
    </row>
    <row r="138" spans="1:14" ht="12.75">
      <c r="A138" s="38" t="s">
        <v>6</v>
      </c>
      <c r="B138" s="37" t="s">
        <v>44</v>
      </c>
      <c r="C138" s="37"/>
      <c r="D138" s="37"/>
      <c r="E138" s="37"/>
      <c r="F138" s="37"/>
      <c r="G138" s="37"/>
      <c r="H138" s="37">
        <v>2</v>
      </c>
      <c r="I138" s="37" t="s">
        <v>25</v>
      </c>
      <c r="K138" s="27">
        <f t="shared" si="21"/>
        <v>0</v>
      </c>
      <c r="L138" s="27">
        <v>0</v>
      </c>
      <c r="M138" s="27">
        <f t="shared" si="22"/>
        <v>0</v>
      </c>
      <c r="N138" s="27">
        <f t="shared" si="23"/>
        <v>0</v>
      </c>
    </row>
    <row r="139" spans="1:14" ht="12.75">
      <c r="A139" s="26"/>
      <c r="B139" s="28"/>
      <c r="C139" s="28"/>
      <c r="D139" s="28"/>
      <c r="E139" s="28"/>
      <c r="F139" s="28"/>
      <c r="G139" s="28"/>
      <c r="H139" s="28"/>
      <c r="I139" s="28"/>
      <c r="K139" s="27">
        <f>+J139*H139</f>
        <v>0</v>
      </c>
      <c r="M139" s="27">
        <f>+L139*H139</f>
        <v>0</v>
      </c>
      <c r="N139" s="27">
        <f>+M139+K139</f>
        <v>0</v>
      </c>
    </row>
    <row r="140" spans="1:10" ht="15.75">
      <c r="A140" s="49" t="s">
        <v>66</v>
      </c>
      <c r="B140" s="43"/>
      <c r="C140" s="43"/>
      <c r="D140" s="43"/>
      <c r="E140" s="43"/>
      <c r="F140" s="43"/>
      <c r="G140" s="43"/>
      <c r="H140" s="43"/>
      <c r="I140" s="43"/>
      <c r="J140" s="50"/>
    </row>
    <row r="141" spans="1:14" ht="13.5" thickBot="1">
      <c r="A141" s="64"/>
      <c r="B141" s="65"/>
      <c r="C141" s="65"/>
      <c r="D141" s="65"/>
      <c r="E141" s="65"/>
      <c r="F141" s="65"/>
      <c r="G141" s="65"/>
      <c r="H141" s="66" t="s">
        <v>91</v>
      </c>
      <c r="I141" s="65"/>
      <c r="J141" s="67"/>
      <c r="K141" s="68"/>
      <c r="L141" s="68"/>
      <c r="M141" s="68"/>
      <c r="N141" s="68"/>
    </row>
    <row r="142" spans="1:14" ht="13.5" thickTop="1">
      <c r="A142" s="51" t="s">
        <v>92</v>
      </c>
      <c r="B142"/>
      <c r="C142"/>
      <c r="D142"/>
      <c r="E142"/>
      <c r="F142"/>
      <c r="G142"/>
      <c r="H142" s="53"/>
      <c r="I142"/>
      <c r="J142" s="63"/>
      <c r="K142" s="69">
        <f>SUM(K13:K140)</f>
        <v>0</v>
      </c>
      <c r="L142" s="69"/>
      <c r="M142" s="69">
        <f>SUM(M13:M141)</f>
        <v>0</v>
      </c>
      <c r="N142" s="69">
        <f>SUM(N13:N141)</f>
        <v>0</v>
      </c>
    </row>
    <row r="281" spans="1:14" ht="12.75">
      <c r="A281" s="5"/>
      <c r="B281" s="1"/>
      <c r="C281" s="1"/>
      <c r="D281" s="1"/>
      <c r="E281" s="1"/>
      <c r="F281" s="1"/>
      <c r="G281" s="1"/>
      <c r="H281" s="2"/>
      <c r="I281" s="1"/>
      <c r="J281" s="27"/>
      <c r="K281" s="27"/>
      <c r="L281" s="27"/>
      <c r="M281" s="27"/>
      <c r="N281" s="27"/>
    </row>
    <row r="282" spans="1:14" ht="12.75">
      <c r="A282" s="5"/>
      <c r="B282" s="1"/>
      <c r="C282" s="1"/>
      <c r="D282" s="1"/>
      <c r="E282" s="1"/>
      <c r="F282" s="1"/>
      <c r="G282" s="1"/>
      <c r="H282" s="2"/>
      <c r="I282" s="1"/>
      <c r="J282" s="27"/>
      <c r="K282" s="27"/>
      <c r="L282" s="27"/>
      <c r="M282" s="27"/>
      <c r="N282" s="27"/>
    </row>
  </sheetData>
  <mergeCells count="1">
    <mergeCell ref="B57:H57"/>
  </mergeCells>
  <printOptions/>
  <pageMargins left="1.03" right="0.52" top="0.49" bottom="0.58" header="0.39" footer="0.38"/>
  <pageSetup horizontalDpi="600" verticalDpi="600" orientation="landscape" paperSize="9" r:id="rId1"/>
  <headerFooter alignWithMargins="0">
    <oddFooter>&amp;R&amp;"Arial CE,Kurzíva"&amp;9&amp;P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0"/>
  <sheetViews>
    <sheetView view="pageBreakPreview" zoomScale="80" zoomScaleSheetLayoutView="80" workbookViewId="0" topLeftCell="A1">
      <pane ySplit="2" topLeftCell="A78" activePane="bottomLeft" state="frozen"/>
      <selection pane="bottomLeft" activeCell="H15" sqref="H15"/>
    </sheetView>
  </sheetViews>
  <sheetFormatPr defaultColWidth="9.00390625" defaultRowHeight="12.75"/>
  <cols>
    <col min="1" max="1" width="3.75390625" style="44" customWidth="1"/>
    <col min="2" max="2" width="2.00390625" style="43" customWidth="1"/>
    <col min="3" max="3" width="1.75390625" style="43" customWidth="1"/>
    <col min="4" max="4" width="2.75390625" style="43" customWidth="1"/>
    <col min="5" max="5" width="13.75390625" style="43" customWidth="1"/>
    <col min="6" max="6" width="6.75390625" style="43" customWidth="1"/>
    <col min="7" max="7" width="7.125" style="43" customWidth="1"/>
    <col min="8" max="8" width="40.375" style="43" customWidth="1"/>
    <col min="9" max="9" width="7.125" style="43" customWidth="1"/>
    <col min="10" max="16384" width="9.125" style="43" customWidth="1"/>
  </cols>
  <sheetData>
    <row r="1" spans="1:9" s="42" customFormat="1" ht="21.6" customHeight="1">
      <c r="A1" s="39" t="s">
        <v>46</v>
      </c>
      <c r="B1" s="40"/>
      <c r="C1" s="40"/>
      <c r="D1" s="40"/>
      <c r="E1" s="40"/>
      <c r="F1" s="40"/>
      <c r="G1" s="41"/>
      <c r="H1" s="41"/>
      <c r="I1" s="41"/>
    </row>
    <row r="2" spans="1:9" s="42" customFormat="1" ht="21.6" customHeight="1">
      <c r="A2" s="39"/>
      <c r="B2" s="40"/>
      <c r="C2" s="40"/>
      <c r="D2" s="40"/>
      <c r="E2" s="40"/>
      <c r="F2" s="40"/>
      <c r="G2" s="41"/>
      <c r="H2" s="41"/>
      <c r="I2" s="41"/>
    </row>
    <row r="3" spans="1:9" ht="24.75">
      <c r="A3" s="39" t="s">
        <v>155</v>
      </c>
      <c r="B3" s="37"/>
      <c r="C3" s="37"/>
      <c r="D3" s="37"/>
      <c r="E3" s="37"/>
      <c r="F3" s="37"/>
      <c r="G3" s="37"/>
      <c r="H3" s="37"/>
      <c r="I3" s="37"/>
    </row>
    <row r="4" spans="1:9" ht="12.75">
      <c r="A4" s="5"/>
      <c r="B4" s="1"/>
      <c r="C4" s="1"/>
      <c r="D4" s="1"/>
      <c r="E4" s="1"/>
      <c r="F4" s="1"/>
      <c r="G4" s="1"/>
      <c r="H4" s="2"/>
      <c r="I4" s="1"/>
    </row>
    <row r="5" spans="1:9" ht="15.75">
      <c r="A5" s="47" t="s">
        <v>125</v>
      </c>
      <c r="B5" s="71"/>
      <c r="C5" s="71"/>
      <c r="D5" s="71"/>
      <c r="E5" s="71"/>
      <c r="F5" s="71"/>
      <c r="G5" s="71"/>
      <c r="H5" s="71"/>
      <c r="I5" s="71"/>
    </row>
    <row r="6" spans="1:9" ht="12.75">
      <c r="A6" s="73"/>
      <c r="B6"/>
      <c r="C6"/>
      <c r="D6"/>
      <c r="E6"/>
      <c r="F6"/>
      <c r="G6"/>
      <c r="H6"/>
      <c r="I6"/>
    </row>
    <row r="7" spans="1:9" ht="12.75">
      <c r="A7" s="5" t="s">
        <v>94</v>
      </c>
      <c r="B7" s="1" t="s">
        <v>157</v>
      </c>
      <c r="C7" s="1"/>
      <c r="D7" s="1"/>
      <c r="E7" s="1"/>
      <c r="F7" s="1"/>
      <c r="G7" s="76"/>
      <c r="H7" s="76"/>
      <c r="I7" s="76"/>
    </row>
    <row r="8" spans="1:9" ht="12.75">
      <c r="A8" s="73"/>
      <c r="B8"/>
      <c r="C8"/>
      <c r="D8" s="1" t="s">
        <v>152</v>
      </c>
      <c r="E8" s="37"/>
      <c r="F8"/>
      <c r="G8"/>
      <c r="H8"/>
      <c r="I8"/>
    </row>
    <row r="9" spans="1:9" ht="12.75">
      <c r="A9" s="73"/>
      <c r="B9"/>
      <c r="C9"/>
      <c r="D9"/>
      <c r="E9" s="1" t="s">
        <v>126</v>
      </c>
      <c r="F9">
        <v>4.7</v>
      </c>
      <c r="G9" t="s">
        <v>62</v>
      </c>
      <c r="H9"/>
      <c r="I9"/>
    </row>
    <row r="10" spans="1:9" ht="12.75">
      <c r="A10" s="73"/>
      <c r="B10"/>
      <c r="C10"/>
      <c r="D10"/>
      <c r="E10" s="1" t="s">
        <v>127</v>
      </c>
      <c r="F10">
        <v>6</v>
      </c>
      <c r="G10" t="s">
        <v>62</v>
      </c>
      <c r="H10"/>
      <c r="I10"/>
    </row>
    <row r="11" spans="1:9" ht="12.75">
      <c r="A11" s="73"/>
      <c r="B11"/>
      <c r="C11"/>
      <c r="D11"/>
      <c r="E11" t="s">
        <v>128</v>
      </c>
      <c r="F11" s="55" t="s">
        <v>153</v>
      </c>
      <c r="G11" t="s">
        <v>130</v>
      </c>
      <c r="H11"/>
      <c r="I11"/>
    </row>
    <row r="12" spans="1:9" ht="12.75">
      <c r="A12" s="73"/>
      <c r="B12"/>
      <c r="C12"/>
      <c r="D12"/>
      <c r="E12" s="1" t="s">
        <v>131</v>
      </c>
      <c r="F12">
        <v>1.8</v>
      </c>
      <c r="G12" t="s">
        <v>57</v>
      </c>
      <c r="H12"/>
      <c r="I12"/>
    </row>
    <row r="13" spans="1:9" ht="12.75">
      <c r="A13" s="73"/>
      <c r="B13"/>
      <c r="C13"/>
      <c r="D13"/>
      <c r="E13" s="1" t="s">
        <v>132</v>
      </c>
      <c r="F13">
        <v>230</v>
      </c>
      <c r="G13" t="s">
        <v>56</v>
      </c>
      <c r="H13">
        <v>1</v>
      </c>
      <c r="I13" t="s">
        <v>3</v>
      </c>
    </row>
    <row r="14" spans="1:9" ht="12.75">
      <c r="A14" s="73"/>
      <c r="B14"/>
      <c r="C14"/>
      <c r="D14"/>
      <c r="E14" s="1"/>
      <c r="F14"/>
      <c r="G14"/>
      <c r="H14"/>
      <c r="I14"/>
    </row>
    <row r="15" spans="1:9" ht="12.75">
      <c r="A15" s="5" t="s">
        <v>95</v>
      </c>
      <c r="B15" t="s">
        <v>158</v>
      </c>
      <c r="C15"/>
      <c r="D15"/>
      <c r="E15"/>
      <c r="F15"/>
      <c r="G15"/>
      <c r="H15"/>
      <c r="I15"/>
    </row>
    <row r="16" spans="1:9" ht="12.75">
      <c r="A16" s="73"/>
      <c r="B16"/>
      <c r="C16"/>
      <c r="D16" s="1" t="s">
        <v>156</v>
      </c>
      <c r="E16"/>
      <c r="F16"/>
      <c r="G16"/>
      <c r="H16"/>
      <c r="I16"/>
    </row>
    <row r="17" spans="1:9" ht="12.75">
      <c r="A17" s="73"/>
      <c r="B17"/>
      <c r="C17"/>
      <c r="D17"/>
      <c r="E17" s="1" t="s">
        <v>126</v>
      </c>
      <c r="F17">
        <v>4.7</v>
      </c>
      <c r="G17" t="s">
        <v>62</v>
      </c>
      <c r="H17"/>
      <c r="I17"/>
    </row>
    <row r="18" spans="1:9" ht="12.75">
      <c r="A18" s="73"/>
      <c r="B18"/>
      <c r="C18"/>
      <c r="D18"/>
      <c r="E18" s="1" t="s">
        <v>127</v>
      </c>
      <c r="F18">
        <v>6</v>
      </c>
      <c r="G18" t="s">
        <v>62</v>
      </c>
      <c r="H18"/>
      <c r="I18"/>
    </row>
    <row r="19" spans="1:9" ht="12.75">
      <c r="A19" s="73"/>
      <c r="B19"/>
      <c r="C19"/>
      <c r="D19"/>
      <c r="E19" t="s">
        <v>133</v>
      </c>
      <c r="F19" s="53">
        <v>768</v>
      </c>
      <c r="G19" t="s">
        <v>134</v>
      </c>
      <c r="H19"/>
      <c r="I19"/>
    </row>
    <row r="20" spans="1:9" ht="12.75">
      <c r="A20" s="73"/>
      <c r="B20"/>
      <c r="C20"/>
      <c r="D20"/>
      <c r="E20" t="s">
        <v>128</v>
      </c>
      <c r="F20" s="55" t="s">
        <v>154</v>
      </c>
      <c r="G20" t="s">
        <v>130</v>
      </c>
      <c r="H20"/>
      <c r="I20"/>
    </row>
    <row r="21" spans="1:9" ht="12.75">
      <c r="A21" s="73"/>
      <c r="B21"/>
      <c r="C21"/>
      <c r="D21"/>
      <c r="E21" s="1" t="s">
        <v>131</v>
      </c>
      <c r="F21">
        <v>40</v>
      </c>
      <c r="G21" t="s">
        <v>57</v>
      </c>
      <c r="H21"/>
      <c r="I21"/>
    </row>
    <row r="22" spans="1:9" ht="12.75">
      <c r="A22" s="73"/>
      <c r="B22"/>
      <c r="C22"/>
      <c r="D22"/>
      <c r="E22" s="1" t="s">
        <v>132</v>
      </c>
      <c r="F22">
        <v>230</v>
      </c>
      <c r="G22" t="s">
        <v>56</v>
      </c>
      <c r="H22">
        <v>1</v>
      </c>
      <c r="I22" t="s">
        <v>3</v>
      </c>
    </row>
    <row r="23" spans="1:9" ht="12.75">
      <c r="A23" s="73"/>
      <c r="B23"/>
      <c r="C23"/>
      <c r="D23"/>
      <c r="E23"/>
      <c r="F23" s="1"/>
      <c r="G23"/>
      <c r="H23"/>
      <c r="I23"/>
    </row>
    <row r="24" spans="1:9" ht="12.75">
      <c r="A24" s="47" t="s">
        <v>135</v>
      </c>
      <c r="B24" s="47"/>
      <c r="C24" s="47"/>
      <c r="D24" s="47"/>
      <c r="E24" s="47"/>
      <c r="F24" s="47"/>
      <c r="G24" s="47"/>
      <c r="H24" s="47"/>
      <c r="I24" s="47"/>
    </row>
    <row r="25" spans="1:9" ht="12.75">
      <c r="A25" s="61" t="s">
        <v>0</v>
      </c>
      <c r="B25" s="61" t="s">
        <v>136</v>
      </c>
      <c r="C25" s="61"/>
      <c r="D25" s="61"/>
      <c r="E25" s="61"/>
      <c r="F25" s="61"/>
      <c r="G25" s="61"/>
      <c r="H25" s="62"/>
      <c r="I25" s="61"/>
    </row>
    <row r="26" spans="1:9" ht="12.75">
      <c r="A26" s="61"/>
      <c r="B26" s="61"/>
      <c r="C26" s="61"/>
      <c r="D26" s="61"/>
      <c r="E26" s="74" t="s">
        <v>137</v>
      </c>
      <c r="F26" s="61"/>
      <c r="G26" s="1"/>
      <c r="H26" s="62">
        <v>4</v>
      </c>
      <c r="I26" s="61" t="s">
        <v>4</v>
      </c>
    </row>
    <row r="27" spans="1:9" ht="12.75">
      <c r="A27" s="61"/>
      <c r="B27" s="61"/>
      <c r="C27" s="61"/>
      <c r="D27" s="61"/>
      <c r="E27" s="74" t="s">
        <v>138</v>
      </c>
      <c r="F27" s="61"/>
      <c r="G27" s="1"/>
      <c r="H27" s="62">
        <f>+H26</f>
        <v>4</v>
      </c>
      <c r="I27" s="61" t="s">
        <v>4</v>
      </c>
    </row>
    <row r="28" spans="1:9" ht="12.75">
      <c r="A28" s="61"/>
      <c r="B28" s="61"/>
      <c r="C28" s="61"/>
      <c r="D28" s="61"/>
      <c r="E28" s="75"/>
      <c r="F28" s="61"/>
      <c r="G28" s="61"/>
      <c r="H28" s="62"/>
      <c r="I28" s="61"/>
    </row>
    <row r="29" spans="1:9" ht="12.75">
      <c r="A29" s="61" t="s">
        <v>1</v>
      </c>
      <c r="B29" s="52" t="s">
        <v>139</v>
      </c>
      <c r="C29" s="52"/>
      <c r="D29" s="52"/>
      <c r="E29" s="52"/>
      <c r="F29" s="52"/>
      <c r="G29" s="61"/>
      <c r="H29" s="52"/>
      <c r="I29" s="61"/>
    </row>
    <row r="30" spans="1:9" ht="12.75">
      <c r="A30" s="61"/>
      <c r="B30" s="61"/>
      <c r="C30" s="61"/>
      <c r="D30" s="61"/>
      <c r="E30" s="61" t="s">
        <v>140</v>
      </c>
      <c r="F30" s="61"/>
      <c r="G30" s="1"/>
      <c r="H30" s="62">
        <f>SUM(H26:H27)</f>
        <v>8</v>
      </c>
      <c r="I30" s="61" t="s">
        <v>4</v>
      </c>
    </row>
    <row r="31" spans="1:9" ht="12.75">
      <c r="A31" s="1"/>
      <c r="B31" s="1"/>
      <c r="C31" s="47"/>
      <c r="D31" s="47"/>
      <c r="E31" s="1"/>
      <c r="F31" s="47"/>
      <c r="G31" s="1"/>
      <c r="H31" s="1"/>
      <c r="I31" s="1"/>
    </row>
    <row r="32" spans="1:9" ht="12.75">
      <c r="A32" s="1" t="s">
        <v>2</v>
      </c>
      <c r="B32" s="1" t="s">
        <v>141</v>
      </c>
      <c r="C32" s="47"/>
      <c r="D32" s="47"/>
      <c r="E32" s="1"/>
      <c r="F32" s="47"/>
      <c r="G32" s="1"/>
      <c r="H32" s="1"/>
      <c r="I32" s="1"/>
    </row>
    <row r="33" spans="1:9" ht="12.75">
      <c r="A33" s="1"/>
      <c r="B33" s="1"/>
      <c r="C33" s="47"/>
      <c r="D33" s="47"/>
      <c r="E33" s="74" t="s">
        <v>142</v>
      </c>
      <c r="F33" s="47"/>
      <c r="G33" s="1"/>
      <c r="H33" s="62">
        <f>+H26</f>
        <v>4</v>
      </c>
      <c r="I33" s="61" t="s">
        <v>4</v>
      </c>
    </row>
    <row r="34" spans="1:9" ht="12.75">
      <c r="A34" s="1"/>
      <c r="B34" s="1"/>
      <c r="C34" s="47"/>
      <c r="D34" s="47"/>
      <c r="E34" s="74" t="s">
        <v>143</v>
      </c>
      <c r="F34" s="47"/>
      <c r="G34" s="1"/>
      <c r="H34" s="62">
        <f>+H27</f>
        <v>4</v>
      </c>
      <c r="I34" s="61" t="s">
        <v>4</v>
      </c>
    </row>
    <row r="35" spans="1:9" ht="12.75">
      <c r="A35" s="1"/>
      <c r="B35" s="1"/>
      <c r="C35" s="47"/>
      <c r="D35" s="47"/>
      <c r="E35" s="1"/>
      <c r="F35" s="47"/>
      <c r="G35" s="1"/>
      <c r="H35" s="1"/>
      <c r="I35" s="1"/>
    </row>
    <row r="36" spans="1:9" ht="12.75">
      <c r="A36" s="1" t="s">
        <v>6</v>
      </c>
      <c r="B36" s="1" t="s">
        <v>144</v>
      </c>
      <c r="C36" s="47"/>
      <c r="D36" s="47"/>
      <c r="E36" s="1"/>
      <c r="F36" s="47"/>
      <c r="G36" s="1"/>
      <c r="H36" s="1"/>
      <c r="I36" s="1"/>
    </row>
    <row r="37" spans="1:9" ht="12.75">
      <c r="A37" s="1"/>
      <c r="B37" s="1"/>
      <c r="C37" s="47"/>
      <c r="D37" s="47"/>
      <c r="E37" s="74" t="s">
        <v>145</v>
      </c>
      <c r="F37" s="47"/>
      <c r="G37" s="1"/>
      <c r="H37" s="62">
        <v>12</v>
      </c>
      <c r="I37" s="61" t="s">
        <v>4</v>
      </c>
    </row>
    <row r="38" spans="1:9" ht="12.75">
      <c r="A38" s="1"/>
      <c r="B38" s="1"/>
      <c r="C38" s="47"/>
      <c r="D38" s="47"/>
      <c r="E38" s="1"/>
      <c r="F38" s="47"/>
      <c r="G38" s="1"/>
      <c r="H38" s="1"/>
      <c r="I38" s="1"/>
    </row>
    <row r="39" spans="1:9" ht="12.75">
      <c r="A39" s="1" t="s">
        <v>33</v>
      </c>
      <c r="B39" s="1" t="s">
        <v>146</v>
      </c>
      <c r="C39" s="47"/>
      <c r="D39" s="47"/>
      <c r="E39" s="47"/>
      <c r="F39" s="47"/>
      <c r="G39" s="1"/>
      <c r="H39" s="1"/>
      <c r="I39" s="1"/>
    </row>
    <row r="40" spans="1:9" ht="12.75">
      <c r="A40" s="1"/>
      <c r="B40" s="1"/>
      <c r="C40" s="47"/>
      <c r="D40" s="47"/>
      <c r="E40" s="61" t="s">
        <v>147</v>
      </c>
      <c r="F40" s="47"/>
      <c r="G40" s="1"/>
      <c r="H40" s="62">
        <v>5</v>
      </c>
      <c r="I40" s="61" t="s">
        <v>86</v>
      </c>
    </row>
    <row r="41" spans="1:9" ht="12.75">
      <c r="A41" s="1"/>
      <c r="B41" s="1"/>
      <c r="C41" s="47"/>
      <c r="D41" s="47"/>
      <c r="E41" s="61"/>
      <c r="F41" s="47"/>
      <c r="G41" s="1"/>
      <c r="H41" s="62"/>
      <c r="I41" s="61"/>
    </row>
    <row r="42" spans="1:9" ht="12.75">
      <c r="A42" s="1" t="s">
        <v>34</v>
      </c>
      <c r="B42" s="1" t="s">
        <v>148</v>
      </c>
      <c r="C42" s="47"/>
      <c r="D42" s="47"/>
      <c r="E42" s="1"/>
      <c r="F42" s="47"/>
      <c r="G42" s="1"/>
      <c r="H42" s="1">
        <v>4</v>
      </c>
      <c r="I42" s="1" t="s">
        <v>25</v>
      </c>
    </row>
    <row r="43" spans="1:9" ht="12.75">
      <c r="A43" s="1"/>
      <c r="B43" s="1"/>
      <c r="C43" s="47"/>
      <c r="D43" s="47"/>
      <c r="E43" s="1"/>
      <c r="F43" s="47"/>
      <c r="G43" s="1"/>
      <c r="H43" s="1"/>
      <c r="I43" s="1"/>
    </row>
    <row r="44" spans="1:9" ht="12.75">
      <c r="A44" s="1" t="s">
        <v>35</v>
      </c>
      <c r="B44" s="1" t="s">
        <v>18</v>
      </c>
      <c r="C44" s="47"/>
      <c r="D44" s="47"/>
      <c r="E44" s="1"/>
      <c r="F44" s="47"/>
      <c r="G44" s="1"/>
      <c r="H44" s="1"/>
      <c r="I44" s="1"/>
    </row>
    <row r="45" spans="1:9" ht="12.75">
      <c r="A45" s="1"/>
      <c r="B45" s="1"/>
      <c r="C45" s="47"/>
      <c r="D45" s="1" t="s">
        <v>149</v>
      </c>
      <c r="E45" s="1"/>
      <c r="F45" s="47"/>
      <c r="G45" s="1"/>
      <c r="H45" s="1">
        <v>4</v>
      </c>
      <c r="I45" s="1" t="s">
        <v>25</v>
      </c>
    </row>
    <row r="46" spans="1:9" ht="12.75">
      <c r="A46" s="1"/>
      <c r="B46" s="1"/>
      <c r="C46" s="47"/>
      <c r="D46" s="47"/>
      <c r="E46" s="1"/>
      <c r="F46" s="47"/>
      <c r="G46" s="1"/>
      <c r="H46" s="1"/>
      <c r="I46" s="1"/>
    </row>
    <row r="47" spans="1:9" ht="12.75">
      <c r="A47" s="1" t="s">
        <v>36</v>
      </c>
      <c r="B47" s="1" t="s">
        <v>17</v>
      </c>
      <c r="C47" s="47"/>
      <c r="D47" s="47"/>
      <c r="E47" s="1"/>
      <c r="F47" s="47"/>
      <c r="G47" s="1"/>
      <c r="H47" s="1"/>
      <c r="I47" s="1"/>
    </row>
    <row r="48" spans="1:9" ht="12.75">
      <c r="A48" s="1"/>
      <c r="B48" s="1"/>
      <c r="C48" s="47"/>
      <c r="D48" s="47"/>
      <c r="E48" s="1" t="s">
        <v>150</v>
      </c>
      <c r="F48" s="47"/>
      <c r="G48" s="1"/>
      <c r="H48" s="1">
        <v>0.2</v>
      </c>
      <c r="I48" s="1" t="s">
        <v>8</v>
      </c>
    </row>
    <row r="49" spans="1:9" ht="12.75">
      <c r="A49" s="1"/>
      <c r="B49" s="1"/>
      <c r="C49" s="47"/>
      <c r="D49" s="47"/>
      <c r="E49" s="47"/>
      <c r="F49" s="47"/>
      <c r="G49" s="1"/>
      <c r="H49" s="1"/>
      <c r="I49" s="1"/>
    </row>
    <row r="50" spans="1:9" ht="12.75">
      <c r="A50" s="1" t="s">
        <v>37</v>
      </c>
      <c r="B50" s="1" t="s">
        <v>151</v>
      </c>
      <c r="C50" s="47"/>
      <c r="D50" s="47"/>
      <c r="E50" s="47"/>
      <c r="F50" s="47"/>
      <c r="G50" s="1"/>
      <c r="H50" s="1">
        <v>2</v>
      </c>
      <c r="I50" s="1" t="s">
        <v>25</v>
      </c>
    </row>
    <row r="51" spans="1:9" ht="12.75">
      <c r="A51" s="1"/>
      <c r="B51" s="1"/>
      <c r="C51" s="47"/>
      <c r="D51" s="47"/>
      <c r="E51" s="47"/>
      <c r="F51" s="47"/>
      <c r="G51" s="1"/>
      <c r="H51" s="1"/>
      <c r="I51" s="1"/>
    </row>
    <row r="52" spans="1:9" ht="12.75">
      <c r="A52" s="1" t="s">
        <v>38</v>
      </c>
      <c r="B52" s="1" t="s">
        <v>90</v>
      </c>
      <c r="C52" s="47"/>
      <c r="D52" s="47"/>
      <c r="E52" s="47"/>
      <c r="F52" s="47"/>
      <c r="G52" s="1"/>
      <c r="H52" s="1">
        <v>2</v>
      </c>
      <c r="I52" s="1" t="s">
        <v>25</v>
      </c>
    </row>
    <row r="53" ht="15.75">
      <c r="A53" s="49"/>
    </row>
    <row r="54" spans="1:9" ht="24.75">
      <c r="A54" s="39" t="s">
        <v>67</v>
      </c>
      <c r="B54" s="37"/>
      <c r="C54" s="37"/>
      <c r="D54" s="37"/>
      <c r="E54" s="37"/>
      <c r="F54" s="37"/>
      <c r="G54" s="37"/>
      <c r="H54" s="37"/>
      <c r="I54" s="37"/>
    </row>
    <row r="55" spans="1:9" ht="12.75">
      <c r="A55" s="51" t="s">
        <v>107</v>
      </c>
      <c r="B55"/>
      <c r="C55" s="52"/>
      <c r="D55"/>
      <c r="E55"/>
      <c r="F55" s="53"/>
      <c r="G55"/>
      <c r="H55"/>
      <c r="I55" s="53"/>
    </row>
    <row r="56" spans="1:9" ht="12.75">
      <c r="A56" s="59" t="s">
        <v>94</v>
      </c>
      <c r="B56" t="s">
        <v>108</v>
      </c>
      <c r="C56"/>
      <c r="D56"/>
      <c r="E56"/>
      <c r="F56"/>
      <c r="G56"/>
      <c r="H56"/>
      <c r="I56"/>
    </row>
    <row r="57" spans="1:9" ht="12.75">
      <c r="A57" s="59"/>
      <c r="B57" t="s">
        <v>109</v>
      </c>
      <c r="C57"/>
      <c r="D57"/>
      <c r="E57"/>
      <c r="F57"/>
      <c r="G57"/>
      <c r="H57"/>
      <c r="I57"/>
    </row>
    <row r="58" spans="1:9" ht="12.75">
      <c r="A58" s="59"/>
      <c r="B58" t="s">
        <v>110</v>
      </c>
      <c r="C58"/>
      <c r="D58"/>
      <c r="E58"/>
      <c r="F58"/>
      <c r="G58"/>
      <c r="H58"/>
      <c r="I58"/>
    </row>
    <row r="59" spans="1:9" ht="12.75">
      <c r="A59" s="59"/>
      <c r="B59"/>
      <c r="C59"/>
      <c r="D59" t="s">
        <v>111</v>
      </c>
      <c r="E59"/>
      <c r="F59" t="s">
        <v>112</v>
      </c>
      <c r="G59" t="s">
        <v>113</v>
      </c>
      <c r="H59"/>
      <c r="I59"/>
    </row>
    <row r="60" spans="1:9" ht="12.75">
      <c r="A60" s="59"/>
      <c r="B60"/>
      <c r="C60"/>
      <c r="D60" t="s">
        <v>114</v>
      </c>
      <c r="E60"/>
      <c r="F60">
        <v>229</v>
      </c>
      <c r="G60" t="s">
        <v>86</v>
      </c>
      <c r="H60"/>
      <c r="I60"/>
    </row>
    <row r="61" spans="1:9" ht="12.75">
      <c r="A61" s="59"/>
      <c r="B61"/>
      <c r="C61"/>
      <c r="D61" t="s">
        <v>115</v>
      </c>
      <c r="E61"/>
      <c r="F61">
        <v>36</v>
      </c>
      <c r="G61" t="s">
        <v>74</v>
      </c>
      <c r="H61"/>
      <c r="I61"/>
    </row>
    <row r="62" spans="1:9" ht="12.75">
      <c r="A62" s="59"/>
      <c r="B62"/>
      <c r="C62"/>
      <c r="D62" t="s">
        <v>116</v>
      </c>
      <c r="E62"/>
      <c r="F62">
        <v>88</v>
      </c>
      <c r="G62" t="s">
        <v>117</v>
      </c>
      <c r="H62"/>
      <c r="I62"/>
    </row>
    <row r="63" spans="1:9" ht="12.75">
      <c r="A63" s="59"/>
      <c r="B63"/>
      <c r="C63" t="s">
        <v>118</v>
      </c>
      <c r="D63"/>
      <c r="E63"/>
      <c r="F63"/>
      <c r="G63"/>
      <c r="H63"/>
      <c r="I63"/>
    </row>
    <row r="64" spans="1:9" ht="12.75">
      <c r="A64" s="59"/>
      <c r="B64"/>
      <c r="C64"/>
      <c r="D64" t="s">
        <v>69</v>
      </c>
      <c r="E64"/>
      <c r="F64" s="70">
        <v>750</v>
      </c>
      <c r="G64" t="s">
        <v>58</v>
      </c>
      <c r="H64"/>
      <c r="I64"/>
    </row>
    <row r="65" spans="1:9" ht="12.75">
      <c r="A65" s="59"/>
      <c r="B65"/>
      <c r="C65"/>
      <c r="D65" t="s">
        <v>71</v>
      </c>
      <c r="E65"/>
      <c r="F65">
        <v>100</v>
      </c>
      <c r="G65" t="s">
        <v>72</v>
      </c>
      <c r="H65"/>
      <c r="I65"/>
    </row>
    <row r="66" spans="1:9" ht="12.75">
      <c r="A66" s="59"/>
      <c r="B66"/>
      <c r="C66"/>
      <c r="D66" t="s">
        <v>124</v>
      </c>
      <c r="E66"/>
      <c r="F66">
        <v>1.5</v>
      </c>
      <c r="G66" t="s">
        <v>62</v>
      </c>
      <c r="H66"/>
      <c r="I66"/>
    </row>
    <row r="67" spans="1:9" ht="12.75">
      <c r="A67" s="59"/>
      <c r="B67"/>
      <c r="C67"/>
      <c r="D67" t="s">
        <v>54</v>
      </c>
      <c r="E67"/>
      <c r="F67">
        <v>0.168</v>
      </c>
      <c r="G67" t="s">
        <v>62</v>
      </c>
      <c r="H67"/>
      <c r="I67"/>
    </row>
    <row r="68" spans="1:9" ht="12.75">
      <c r="A68" s="59"/>
      <c r="B68"/>
      <c r="C68"/>
      <c r="D68" t="s">
        <v>55</v>
      </c>
      <c r="E68"/>
      <c r="F68">
        <v>230</v>
      </c>
      <c r="G68" t="s">
        <v>56</v>
      </c>
      <c r="H68"/>
      <c r="I68"/>
    </row>
    <row r="69" spans="1:9" ht="12.75">
      <c r="A69" s="59"/>
      <c r="B69"/>
      <c r="C69" t="s">
        <v>119</v>
      </c>
      <c r="D69"/>
      <c r="E69"/>
      <c r="F69"/>
      <c r="G69"/>
      <c r="H69"/>
      <c r="I69"/>
    </row>
    <row r="70" spans="1:9" ht="12.75">
      <c r="A70" s="59"/>
      <c r="B70"/>
      <c r="C70"/>
      <c r="D70" t="s">
        <v>69</v>
      </c>
      <c r="E70"/>
      <c r="F70">
        <v>750</v>
      </c>
      <c r="G70" t="s">
        <v>58</v>
      </c>
      <c r="H70"/>
      <c r="I70"/>
    </row>
    <row r="71" spans="1:9" ht="12.75">
      <c r="A71" s="59"/>
      <c r="B71"/>
      <c r="C71"/>
      <c r="D71" t="s">
        <v>71</v>
      </c>
      <c r="E71"/>
      <c r="F71">
        <v>100</v>
      </c>
      <c r="G71" t="s">
        <v>72</v>
      </c>
      <c r="H71"/>
      <c r="I71"/>
    </row>
    <row r="72" spans="1:9" ht="12.75">
      <c r="A72" s="59"/>
      <c r="B72"/>
      <c r="C72"/>
      <c r="D72" t="s">
        <v>54</v>
      </c>
      <c r="E72"/>
      <c r="F72">
        <v>0.168</v>
      </c>
      <c r="G72" t="s">
        <v>62</v>
      </c>
      <c r="H72"/>
      <c r="I72"/>
    </row>
    <row r="73" spans="1:9" ht="12.75">
      <c r="A73" s="59"/>
      <c r="B73"/>
      <c r="C73"/>
      <c r="D73" t="s">
        <v>55</v>
      </c>
      <c r="E73"/>
      <c r="F73">
        <v>230</v>
      </c>
      <c r="G73" t="s">
        <v>56</v>
      </c>
      <c r="H73">
        <v>1</v>
      </c>
      <c r="I73" t="s">
        <v>3</v>
      </c>
    </row>
    <row r="74" spans="1:9" ht="12.75">
      <c r="A74" s="59"/>
      <c r="B74"/>
      <c r="C74"/>
      <c r="D74"/>
      <c r="E74"/>
      <c r="F74"/>
      <c r="G74"/>
      <c r="H74"/>
      <c r="I74"/>
    </row>
    <row r="75" spans="1:9" ht="12.75">
      <c r="A75" s="59" t="s">
        <v>95</v>
      </c>
      <c r="B75" t="s">
        <v>120</v>
      </c>
      <c r="C75"/>
      <c r="D75"/>
      <c r="E75"/>
      <c r="F75"/>
      <c r="G75"/>
      <c r="H75"/>
      <c r="I75"/>
    </row>
    <row r="76" spans="1:9" ht="12.75">
      <c r="A76" s="59"/>
      <c r="B76"/>
      <c r="C76" t="s">
        <v>121</v>
      </c>
      <c r="D76"/>
      <c r="E76"/>
      <c r="F76"/>
      <c r="G76"/>
      <c r="H76"/>
      <c r="I76"/>
    </row>
    <row r="77" spans="1:9" ht="12.75">
      <c r="A77" s="59"/>
      <c r="B77"/>
      <c r="C77" t="s">
        <v>122</v>
      </c>
      <c r="D77"/>
      <c r="E77"/>
      <c r="F77"/>
      <c r="G77"/>
      <c r="H77">
        <v>2</v>
      </c>
      <c r="I77" t="s">
        <v>4</v>
      </c>
    </row>
    <row r="78" spans="1:9" ht="12.75">
      <c r="A78" s="59"/>
      <c r="B78"/>
      <c r="C78"/>
      <c r="D78"/>
      <c r="E78"/>
      <c r="F78"/>
      <c r="G78"/>
      <c r="H78"/>
      <c r="I78"/>
    </row>
    <row r="79" spans="1:9" ht="12.75">
      <c r="A79" s="59" t="s">
        <v>96</v>
      </c>
      <c r="B79" t="s">
        <v>123</v>
      </c>
      <c r="C79"/>
      <c r="D79"/>
      <c r="E79"/>
      <c r="F79"/>
      <c r="G79"/>
      <c r="H79"/>
      <c r="I79"/>
    </row>
    <row r="80" spans="1:9" ht="12.75">
      <c r="A80" s="59"/>
      <c r="B80"/>
      <c r="C80" t="s">
        <v>122</v>
      </c>
      <c r="D80"/>
      <c r="E80"/>
      <c r="F80"/>
      <c r="G80"/>
      <c r="H80">
        <v>2</v>
      </c>
      <c r="I80" t="s">
        <v>4</v>
      </c>
    </row>
    <row r="81" spans="1:9" ht="12.75">
      <c r="A81" s="59"/>
      <c r="B81"/>
      <c r="C81"/>
      <c r="D81"/>
      <c r="E81"/>
      <c r="F81"/>
      <c r="G81"/>
      <c r="H81"/>
      <c r="I81"/>
    </row>
    <row r="82" spans="1:9" ht="12.75">
      <c r="A82" s="59" t="s">
        <v>97</v>
      </c>
      <c r="B82" t="s">
        <v>88</v>
      </c>
      <c r="C82"/>
      <c r="D82"/>
      <c r="E82"/>
      <c r="F82"/>
      <c r="G82"/>
      <c r="H82">
        <f>+H73</f>
        <v>1</v>
      </c>
      <c r="I82" t="s">
        <v>3</v>
      </c>
    </row>
    <row r="83" spans="1:9" ht="12.75">
      <c r="A83" s="59"/>
      <c r="B83"/>
      <c r="C83"/>
      <c r="D83"/>
      <c r="E83"/>
      <c r="F83"/>
      <c r="G83"/>
      <c r="H83"/>
      <c r="I83"/>
    </row>
    <row r="84" spans="1:9" ht="12.75">
      <c r="A84" s="59" t="s">
        <v>98</v>
      </c>
      <c r="B84" t="s">
        <v>82</v>
      </c>
      <c r="C84"/>
      <c r="D84"/>
      <c r="E84"/>
      <c r="F84"/>
      <c r="G84"/>
      <c r="H84"/>
      <c r="I84"/>
    </row>
    <row r="85" spans="1:9" ht="12.75">
      <c r="A85" s="59"/>
      <c r="B85"/>
      <c r="C85"/>
      <c r="D85" t="s">
        <v>83</v>
      </c>
      <c r="E85"/>
      <c r="F85"/>
      <c r="G85"/>
      <c r="H85"/>
      <c r="I85"/>
    </row>
    <row r="86" spans="1:9" ht="12.75">
      <c r="A86" s="59"/>
      <c r="B86"/>
      <c r="C86"/>
      <c r="D86" t="s">
        <v>84</v>
      </c>
      <c r="E86"/>
      <c r="F86"/>
      <c r="G86"/>
      <c r="H86"/>
      <c r="I86"/>
    </row>
    <row r="87" spans="1:9" ht="12.75">
      <c r="A87" s="59"/>
      <c r="B87"/>
      <c r="C87"/>
      <c r="D87" t="s">
        <v>85</v>
      </c>
      <c r="E87"/>
      <c r="F87"/>
      <c r="G87"/>
      <c r="H87">
        <v>2</v>
      </c>
      <c r="I87" t="s">
        <v>86</v>
      </c>
    </row>
    <row r="88" spans="1:9" ht="12.75">
      <c r="A88" s="1"/>
      <c r="B88" s="1"/>
      <c r="C88" s="47"/>
      <c r="D88" s="61"/>
      <c r="E88" s="47"/>
      <c r="F88" s="1"/>
      <c r="G88" s="55"/>
      <c r="H88" s="62"/>
      <c r="I88" s="61"/>
    </row>
    <row r="89" spans="1:9" ht="12.75">
      <c r="A89" s="51" t="s">
        <v>101</v>
      </c>
      <c r="B89"/>
      <c r="C89" s="52"/>
      <c r="D89"/>
      <c r="E89"/>
      <c r="F89" s="53"/>
      <c r="G89"/>
      <c r="H89"/>
      <c r="I89" s="53"/>
    </row>
    <row r="90" spans="1:9" ht="12.75">
      <c r="A90" s="9" t="s">
        <v>102</v>
      </c>
      <c r="B90" s="77" t="s">
        <v>68</v>
      </c>
      <c r="C90" s="77"/>
      <c r="D90" s="77"/>
      <c r="E90" s="77"/>
      <c r="F90" s="77"/>
      <c r="G90" s="77"/>
      <c r="H90" s="77"/>
      <c r="I90" s="55"/>
    </row>
    <row r="91" spans="1:9" ht="12.75">
      <c r="A91" s="9"/>
      <c r="B91" s="1"/>
      <c r="C91" s="1" t="s">
        <v>99</v>
      </c>
      <c r="D91" s="56"/>
      <c r="E91" s="56"/>
      <c r="F91" s="56"/>
      <c r="G91" s="56"/>
      <c r="H91" s="1"/>
      <c r="I91" s="55"/>
    </row>
    <row r="92" spans="1:9" ht="13.5">
      <c r="A92" s="9"/>
      <c r="B92" s="1"/>
      <c r="C92" s="1"/>
      <c r="D92" s="56" t="s">
        <v>69</v>
      </c>
      <c r="E92" s="1"/>
      <c r="F92" s="57">
        <v>80</v>
      </c>
      <c r="G92" s="56" t="s">
        <v>70</v>
      </c>
      <c r="H92" s="1"/>
      <c r="I92" s="55"/>
    </row>
    <row r="93" spans="1:9" ht="12.75">
      <c r="A93" s="9"/>
      <c r="B93" s="1"/>
      <c r="C93" s="1"/>
      <c r="D93" s="56" t="s">
        <v>71</v>
      </c>
      <c r="E93" s="1"/>
      <c r="F93" s="58">
        <v>20</v>
      </c>
      <c r="G93" s="56" t="s">
        <v>72</v>
      </c>
      <c r="H93" s="1"/>
      <c r="I93" s="55"/>
    </row>
    <row r="94" spans="1:9" ht="12.75">
      <c r="A94" s="9"/>
      <c r="B94" s="1"/>
      <c r="C94" s="1"/>
      <c r="D94" s="56" t="s">
        <v>54</v>
      </c>
      <c r="E94" s="1"/>
      <c r="F94" s="58">
        <v>21</v>
      </c>
      <c r="G94" s="56" t="s">
        <v>57</v>
      </c>
      <c r="H94" s="1"/>
      <c r="I94" s="55"/>
    </row>
    <row r="95" spans="1:9" ht="12.75">
      <c r="A95" s="9"/>
      <c r="B95" s="1"/>
      <c r="C95" s="1"/>
      <c r="D95" s="56" t="s">
        <v>55</v>
      </c>
      <c r="E95" s="1"/>
      <c r="F95" s="58">
        <v>230</v>
      </c>
      <c r="G95" s="56" t="s">
        <v>56</v>
      </c>
      <c r="H95" s="1"/>
      <c r="I95" s="55"/>
    </row>
    <row r="96" spans="1:9" ht="12.75">
      <c r="A96" s="9"/>
      <c r="B96" s="1"/>
      <c r="C96" s="1"/>
      <c r="D96" s="56" t="s">
        <v>73</v>
      </c>
      <c r="E96" s="1"/>
      <c r="F96" s="58">
        <v>36</v>
      </c>
      <c r="G96" s="56" t="s">
        <v>74</v>
      </c>
      <c r="H96" s="55">
        <v>1</v>
      </c>
      <c r="I96" s="1" t="s">
        <v>3</v>
      </c>
    </row>
    <row r="97" spans="1:9" ht="12.75">
      <c r="A97" s="9"/>
      <c r="B97" s="1"/>
      <c r="C97" s="1"/>
      <c r="D97" s="56"/>
      <c r="E97" s="1"/>
      <c r="F97" s="58"/>
      <c r="G97" s="56"/>
      <c r="H97" s="55"/>
      <c r="I97" s="1"/>
    </row>
    <row r="98" spans="1:9" ht="12.75">
      <c r="A98" s="59" t="s">
        <v>103</v>
      </c>
      <c r="B98" t="s">
        <v>75</v>
      </c>
      <c r="C98"/>
      <c r="D98"/>
      <c r="E98"/>
      <c r="F98"/>
      <c r="G98"/>
      <c r="H98" s="53"/>
      <c r="I98"/>
    </row>
    <row r="99" spans="1:9" ht="12.75">
      <c r="A99" s="59"/>
      <c r="B99"/>
      <c r="C99" t="s">
        <v>76</v>
      </c>
      <c r="D99"/>
      <c r="E99"/>
      <c r="F99"/>
      <c r="G99"/>
      <c r="H99" s="53"/>
      <c r="I99"/>
    </row>
    <row r="100" spans="1:9" ht="12.75">
      <c r="A100" s="59"/>
      <c r="B100"/>
      <c r="C100"/>
      <c r="D100" t="s">
        <v>87</v>
      </c>
      <c r="E100"/>
      <c r="F100"/>
      <c r="G100"/>
      <c r="H100" s="53">
        <v>6</v>
      </c>
      <c r="I100" t="s">
        <v>4</v>
      </c>
    </row>
    <row r="101" spans="1:9" ht="12.75">
      <c r="A101" s="9"/>
      <c r="B101" s="1"/>
      <c r="C101" s="1"/>
      <c r="D101" s="56"/>
      <c r="E101" s="1"/>
      <c r="F101" s="58"/>
      <c r="G101" s="56"/>
      <c r="H101" s="55"/>
      <c r="I101" s="1"/>
    </row>
    <row r="102" spans="1:9" ht="12.75">
      <c r="A102" s="59" t="s">
        <v>104</v>
      </c>
      <c r="B102" t="s">
        <v>93</v>
      </c>
      <c r="C102"/>
      <c r="D102"/>
      <c r="E102"/>
      <c r="F102"/>
      <c r="G102"/>
      <c r="H102" s="53"/>
      <c r="I102"/>
    </row>
    <row r="103" spans="1:9" ht="12.75">
      <c r="A103" s="59"/>
      <c r="B103"/>
      <c r="C103"/>
      <c r="D103" t="s">
        <v>100</v>
      </c>
      <c r="E103"/>
      <c r="F103"/>
      <c r="G103"/>
      <c r="H103" s="53">
        <v>1</v>
      </c>
      <c r="I103" t="s">
        <v>3</v>
      </c>
    </row>
    <row r="104" spans="1:9" ht="12.75">
      <c r="A104" s="59"/>
      <c r="B104"/>
      <c r="C104" s="52"/>
      <c r="D104"/>
      <c r="E104"/>
      <c r="F104" s="53"/>
      <c r="G104"/>
      <c r="H104" s="53"/>
      <c r="I104"/>
    </row>
    <row r="105" spans="1:9" ht="12.75">
      <c r="A105" s="60" t="s">
        <v>105</v>
      </c>
      <c r="B105" t="s">
        <v>80</v>
      </c>
      <c r="C105" s="52"/>
      <c r="D105"/>
      <c r="E105"/>
      <c r="F105" s="53"/>
      <c r="G105"/>
      <c r="H105" s="53"/>
      <c r="I105"/>
    </row>
    <row r="106" spans="1:9" ht="12.75">
      <c r="A106" s="59"/>
      <c r="B106"/>
      <c r="C106" s="52" t="s">
        <v>81</v>
      </c>
      <c r="D106"/>
      <c r="E106"/>
      <c r="F106" s="53"/>
      <c r="G106"/>
      <c r="H106" s="53">
        <f>+H96</f>
        <v>1</v>
      </c>
      <c r="I106" t="s">
        <v>3</v>
      </c>
    </row>
    <row r="107" spans="1:9" ht="12.75">
      <c r="A107" s="59"/>
      <c r="B107"/>
      <c r="C107"/>
      <c r="D107"/>
      <c r="E107"/>
      <c r="F107"/>
      <c r="G107"/>
      <c r="H107" s="53"/>
      <c r="I107"/>
    </row>
    <row r="108" spans="1:9" ht="12.75">
      <c r="A108" s="59" t="s">
        <v>106</v>
      </c>
      <c r="B108" t="s">
        <v>82</v>
      </c>
      <c r="C108"/>
      <c r="D108"/>
      <c r="E108"/>
      <c r="F108"/>
      <c r="G108"/>
      <c r="H108" s="53"/>
      <c r="I108"/>
    </row>
    <row r="109" spans="1:9" ht="12.75">
      <c r="A109" s="59"/>
      <c r="B109"/>
      <c r="C109"/>
      <c r="D109" t="s">
        <v>83</v>
      </c>
      <c r="E109"/>
      <c r="F109"/>
      <c r="G109"/>
      <c r="H109" s="53"/>
      <c r="I109"/>
    </row>
    <row r="110" spans="1:9" ht="12.75">
      <c r="A110" s="59"/>
      <c r="B110"/>
      <c r="C110"/>
      <c r="D110" t="s">
        <v>84</v>
      </c>
      <c r="E110"/>
      <c r="F110"/>
      <c r="G110"/>
      <c r="H110" s="53"/>
      <c r="I110"/>
    </row>
    <row r="111" spans="1:9" ht="12.75">
      <c r="A111" s="59"/>
      <c r="B111"/>
      <c r="C111"/>
      <c r="D111" t="s">
        <v>85</v>
      </c>
      <c r="E111"/>
      <c r="F111"/>
      <c r="G111"/>
      <c r="H111" s="53">
        <v>1</v>
      </c>
      <c r="I111" t="s">
        <v>86</v>
      </c>
    </row>
    <row r="112" spans="1:9" ht="12.75">
      <c r="A112" s="1"/>
      <c r="B112" s="1"/>
      <c r="C112" s="47"/>
      <c r="D112" s="61"/>
      <c r="E112" s="47"/>
      <c r="F112" s="1"/>
      <c r="G112" s="55"/>
      <c r="H112" s="62"/>
      <c r="I112" s="61"/>
    </row>
    <row r="113" spans="1:9" ht="12.75">
      <c r="A113" s="51" t="s">
        <v>7</v>
      </c>
      <c r="B113"/>
      <c r="C113"/>
      <c r="D113"/>
      <c r="E113"/>
      <c r="F113"/>
      <c r="G113"/>
      <c r="H113" s="53"/>
      <c r="I113"/>
    </row>
    <row r="114" spans="1:9" ht="12.75">
      <c r="A114" s="59" t="s">
        <v>0</v>
      </c>
      <c r="B114" t="s">
        <v>89</v>
      </c>
      <c r="C114"/>
      <c r="D114"/>
      <c r="E114"/>
      <c r="F114"/>
      <c r="G114"/>
      <c r="H114" s="53">
        <v>2</v>
      </c>
      <c r="I114" t="s">
        <v>25</v>
      </c>
    </row>
    <row r="115" spans="1:9" ht="12.75">
      <c r="A115" s="59"/>
      <c r="B115"/>
      <c r="C115"/>
      <c r="D115"/>
      <c r="E115"/>
      <c r="F115"/>
      <c r="G115"/>
      <c r="H115" s="53"/>
      <c r="I115"/>
    </row>
    <row r="116" spans="1:9" ht="12.75">
      <c r="A116" s="59" t="s">
        <v>1</v>
      </c>
      <c r="B116" t="s">
        <v>17</v>
      </c>
      <c r="C116"/>
      <c r="D116"/>
      <c r="E116"/>
      <c r="F116"/>
      <c r="G116"/>
      <c r="H116" s="53">
        <v>0.5</v>
      </c>
      <c r="I116" t="s">
        <v>8</v>
      </c>
    </row>
    <row r="117" spans="1:9" ht="12.75">
      <c r="A117" s="59"/>
      <c r="B117"/>
      <c r="C117"/>
      <c r="D117"/>
      <c r="E117"/>
      <c r="F117"/>
      <c r="G117"/>
      <c r="H117" s="53"/>
      <c r="I117"/>
    </row>
    <row r="118" spans="1:9" ht="12.75">
      <c r="A118" s="59" t="s">
        <v>2</v>
      </c>
      <c r="B118" t="s">
        <v>18</v>
      </c>
      <c r="C118"/>
      <c r="D118"/>
      <c r="E118"/>
      <c r="F118"/>
      <c r="G118"/>
      <c r="H118" s="53">
        <v>4</v>
      </c>
      <c r="I118" t="s">
        <v>25</v>
      </c>
    </row>
    <row r="119" spans="1:9" ht="12.75">
      <c r="A119" s="59"/>
      <c r="B119"/>
      <c r="C119"/>
      <c r="D119"/>
      <c r="E119"/>
      <c r="F119"/>
      <c r="G119"/>
      <c r="H119" s="53"/>
      <c r="I119"/>
    </row>
    <row r="120" spans="1:9" ht="12.75">
      <c r="A120" s="59" t="s">
        <v>6</v>
      </c>
      <c r="B120" t="s">
        <v>90</v>
      </c>
      <c r="C120"/>
      <c r="D120"/>
      <c r="E120"/>
      <c r="F120"/>
      <c r="G120"/>
      <c r="H120" s="53">
        <v>2</v>
      </c>
      <c r="I120" t="s">
        <v>25</v>
      </c>
    </row>
    <row r="121" spans="1:9" ht="12.75">
      <c r="A121" s="5"/>
      <c r="B121" s="1"/>
      <c r="C121" s="1"/>
      <c r="D121" s="1"/>
      <c r="E121" s="1"/>
      <c r="F121" s="1"/>
      <c r="G121" s="1"/>
      <c r="H121" s="2"/>
      <c r="I121" s="1"/>
    </row>
    <row r="122" spans="1:9" ht="24.75">
      <c r="A122" s="39" t="s">
        <v>32</v>
      </c>
      <c r="B122" s="37"/>
      <c r="C122" s="37"/>
      <c r="D122" s="37"/>
      <c r="E122" s="37"/>
      <c r="F122" s="37"/>
      <c r="G122" s="37"/>
      <c r="H122" s="37"/>
      <c r="I122" s="37"/>
    </row>
    <row r="123" spans="1:9" ht="18">
      <c r="A123" s="4" t="s">
        <v>24</v>
      </c>
      <c r="B123" s="37"/>
      <c r="C123" s="37"/>
      <c r="D123" s="37"/>
      <c r="E123" s="37"/>
      <c r="F123" s="37"/>
      <c r="G123" s="37"/>
      <c r="H123" s="37"/>
      <c r="I123" s="37"/>
    </row>
    <row r="124" spans="1:9" ht="18">
      <c r="A124" s="4"/>
      <c r="B124" s="37"/>
      <c r="C124" s="37"/>
      <c r="D124" s="37"/>
      <c r="E124" s="37"/>
      <c r="F124" s="37"/>
      <c r="G124" s="37"/>
      <c r="H124" s="37"/>
      <c r="I124" s="37"/>
    </row>
    <row r="125" spans="1:9" ht="12.75">
      <c r="A125" s="7" t="s">
        <v>9</v>
      </c>
      <c r="B125" s="37"/>
      <c r="C125" s="37"/>
      <c r="D125" s="37"/>
      <c r="E125" s="37"/>
      <c r="F125" s="37"/>
      <c r="G125" s="37"/>
      <c r="H125" s="37"/>
      <c r="I125" s="37"/>
    </row>
    <row r="126" spans="1:9" ht="12.75">
      <c r="A126" s="38" t="s">
        <v>0</v>
      </c>
      <c r="B126" s="37" t="s">
        <v>59</v>
      </c>
      <c r="C126" s="37"/>
      <c r="D126" s="37"/>
      <c r="E126" s="37"/>
      <c r="F126" s="37"/>
      <c r="G126" s="37"/>
      <c r="H126" s="11"/>
      <c r="I126" s="12"/>
    </row>
    <row r="127" spans="1:9" ht="12.75">
      <c r="A127" s="38"/>
      <c r="B127" s="37"/>
      <c r="C127" s="37"/>
      <c r="D127" s="37" t="s">
        <v>49</v>
      </c>
      <c r="E127" s="37"/>
      <c r="F127" s="37"/>
      <c r="G127" s="37"/>
      <c r="H127" s="11">
        <v>1</v>
      </c>
      <c r="I127" s="12" t="s">
        <v>3</v>
      </c>
    </row>
    <row r="128" spans="1:9" ht="15">
      <c r="A128" s="38"/>
      <c r="B128" s="37"/>
      <c r="C128" s="37"/>
      <c r="D128" s="11" t="s">
        <v>10</v>
      </c>
      <c r="E128" s="10"/>
      <c r="F128" s="10"/>
      <c r="G128" s="10"/>
      <c r="H128" s="11">
        <f>+H127</f>
        <v>1</v>
      </c>
      <c r="I128" s="12" t="s">
        <v>3</v>
      </c>
    </row>
    <row r="129" spans="1:9" ht="12.75">
      <c r="A129" s="38"/>
      <c r="B129" s="37"/>
      <c r="C129" s="37"/>
      <c r="D129" s="37"/>
      <c r="E129" s="37"/>
      <c r="F129" s="37"/>
      <c r="G129" s="37"/>
      <c r="H129" s="37"/>
      <c r="I129" s="37"/>
    </row>
    <row r="130" spans="1:9" ht="12.75">
      <c r="A130" s="38" t="s">
        <v>1</v>
      </c>
      <c r="B130" s="37" t="s">
        <v>60</v>
      </c>
      <c r="C130" s="37"/>
      <c r="D130" s="37"/>
      <c r="E130" s="37"/>
      <c r="F130" s="37"/>
      <c r="G130" s="37"/>
      <c r="H130" s="37"/>
      <c r="I130" s="37"/>
    </row>
    <row r="131" spans="1:9" ht="12.75">
      <c r="A131" s="38"/>
      <c r="B131" s="37"/>
      <c r="C131" s="37" t="s">
        <v>51</v>
      </c>
      <c r="D131" s="37"/>
      <c r="E131" s="37"/>
      <c r="F131" s="37"/>
      <c r="G131" s="37"/>
      <c r="H131" s="37">
        <v>1</v>
      </c>
      <c r="I131" s="37" t="s">
        <v>3</v>
      </c>
    </row>
    <row r="132" spans="1:9" ht="12.75">
      <c r="A132" s="38"/>
      <c r="B132" s="37"/>
      <c r="C132" s="37"/>
      <c r="D132" s="37"/>
      <c r="E132" s="37"/>
      <c r="F132" s="37"/>
      <c r="G132" s="37"/>
      <c r="H132" s="37"/>
      <c r="I132" s="37"/>
    </row>
    <row r="133" spans="1:9" ht="12.75">
      <c r="A133" s="7" t="s">
        <v>11</v>
      </c>
      <c r="B133" s="37"/>
      <c r="C133" s="37"/>
      <c r="D133" s="37"/>
      <c r="E133" s="37"/>
      <c r="F133" s="37"/>
      <c r="G133" s="37"/>
      <c r="H133" s="37"/>
      <c r="I133" s="37"/>
    </row>
    <row r="134" spans="1:9" ht="12.75">
      <c r="A134" s="38" t="s">
        <v>0</v>
      </c>
      <c r="B134" s="37" t="s">
        <v>61</v>
      </c>
      <c r="C134" s="37"/>
      <c r="D134" s="37"/>
      <c r="E134" s="37"/>
      <c r="F134" s="37"/>
      <c r="G134" s="37"/>
      <c r="H134" s="37"/>
      <c r="I134" s="37"/>
    </row>
    <row r="135" spans="1:9" ht="12.75">
      <c r="A135" s="38"/>
      <c r="B135" s="37"/>
      <c r="C135" s="37" t="s">
        <v>52</v>
      </c>
      <c r="D135" s="37"/>
      <c r="E135" s="37"/>
      <c r="F135" s="37"/>
      <c r="G135" s="37"/>
      <c r="H135" s="37">
        <f>+H127</f>
        <v>1</v>
      </c>
      <c r="I135" s="37" t="s">
        <v>3</v>
      </c>
    </row>
    <row r="136" spans="1:9" ht="12.75">
      <c r="A136" s="38"/>
      <c r="B136" s="37"/>
      <c r="C136" s="37"/>
      <c r="D136" s="37"/>
      <c r="E136" s="37"/>
      <c r="F136" s="37"/>
      <c r="G136" s="37"/>
      <c r="H136" s="37"/>
      <c r="I136" s="37"/>
    </row>
    <row r="137" spans="1:9" ht="12.75">
      <c r="A137" s="7" t="s">
        <v>5</v>
      </c>
      <c r="B137" s="37"/>
      <c r="C137" s="37"/>
      <c r="D137" s="37"/>
      <c r="E137" s="37"/>
      <c r="F137" s="37"/>
      <c r="G137" s="37"/>
      <c r="H137" s="37"/>
      <c r="I137" s="37"/>
    </row>
    <row r="138" spans="1:9" ht="12.75">
      <c r="A138" s="38" t="s">
        <v>0</v>
      </c>
      <c r="B138" s="37" t="s">
        <v>12</v>
      </c>
      <c r="C138" s="37"/>
      <c r="D138" s="37"/>
      <c r="E138" s="37"/>
      <c r="F138" s="37"/>
      <c r="G138" s="37"/>
      <c r="H138" s="37"/>
      <c r="I138" s="37"/>
    </row>
    <row r="139" spans="1:9" ht="12.75">
      <c r="A139" s="38"/>
      <c r="B139" s="37"/>
      <c r="C139" s="37" t="s">
        <v>47</v>
      </c>
      <c r="D139" s="37"/>
      <c r="E139" s="37"/>
      <c r="F139" s="37"/>
      <c r="G139" s="37"/>
      <c r="H139" s="37"/>
      <c r="I139" s="37"/>
    </row>
    <row r="140" spans="1:9" ht="12.75">
      <c r="A140" s="38"/>
      <c r="B140" s="37"/>
      <c r="C140" s="37" t="s">
        <v>13</v>
      </c>
      <c r="D140" s="37"/>
      <c r="E140" s="37"/>
      <c r="F140" s="37"/>
      <c r="G140" s="37"/>
      <c r="H140" s="37"/>
      <c r="I140" s="37"/>
    </row>
    <row r="141" spans="1:9" ht="12.75">
      <c r="A141" s="38"/>
      <c r="B141" s="37"/>
      <c r="C141" s="37"/>
      <c r="D141" s="37" t="s">
        <v>14</v>
      </c>
      <c r="E141" s="37"/>
      <c r="F141" s="37"/>
      <c r="G141" s="37"/>
      <c r="H141" s="37">
        <v>12</v>
      </c>
      <c r="I141" s="37" t="s">
        <v>4</v>
      </c>
    </row>
    <row r="142" spans="1:9" ht="12.75">
      <c r="A142" s="38"/>
      <c r="B142" s="37"/>
      <c r="C142" s="37"/>
      <c r="D142" s="37"/>
      <c r="E142" s="37"/>
      <c r="F142" s="37"/>
      <c r="G142" s="37"/>
      <c r="H142" s="37"/>
      <c r="I142" s="37"/>
    </row>
    <row r="143" spans="1:9" ht="12.75">
      <c r="A143" s="38" t="s">
        <v>1</v>
      </c>
      <c r="B143" s="37" t="s">
        <v>45</v>
      </c>
      <c r="C143" s="37"/>
      <c r="D143" s="37"/>
      <c r="E143" s="37"/>
      <c r="F143" s="37"/>
      <c r="G143" s="37"/>
      <c r="H143" s="37">
        <f>SUM(H141:H141)</f>
        <v>12</v>
      </c>
      <c r="I143" s="37" t="s">
        <v>4</v>
      </c>
    </row>
    <row r="144" spans="1:9" ht="12.75">
      <c r="A144" s="38"/>
      <c r="B144" s="37"/>
      <c r="C144" s="37"/>
      <c r="D144" s="37"/>
      <c r="E144" s="37"/>
      <c r="F144" s="37"/>
      <c r="G144" s="37"/>
      <c r="H144" s="37"/>
      <c r="I144" s="37"/>
    </row>
    <row r="145" spans="1:9" ht="12.75">
      <c r="A145" s="7" t="s">
        <v>15</v>
      </c>
      <c r="B145" s="37"/>
      <c r="C145" s="37"/>
      <c r="D145" s="37"/>
      <c r="E145" s="37"/>
      <c r="F145" s="37"/>
      <c r="G145" s="37"/>
      <c r="H145" s="37"/>
      <c r="I145" s="37"/>
    </row>
    <row r="146" spans="1:9" ht="12.75">
      <c r="A146" s="38">
        <v>1</v>
      </c>
      <c r="B146" s="37" t="s">
        <v>16</v>
      </c>
      <c r="C146" s="37"/>
      <c r="D146" s="37"/>
      <c r="E146" s="37"/>
      <c r="F146" s="37"/>
      <c r="G146" s="37"/>
      <c r="H146" s="37"/>
      <c r="I146" s="37"/>
    </row>
    <row r="147" spans="1:9" ht="12.75">
      <c r="A147" s="38"/>
      <c r="B147" s="37"/>
      <c r="C147" s="37"/>
      <c r="D147" s="38" t="s">
        <v>53</v>
      </c>
      <c r="E147" s="37"/>
      <c r="F147" s="37"/>
      <c r="G147" s="37"/>
      <c r="H147" s="37">
        <f>+H141</f>
        <v>12</v>
      </c>
      <c r="I147" s="37" t="s">
        <v>4</v>
      </c>
    </row>
    <row r="148" spans="1:9" ht="12.75">
      <c r="A148" s="38"/>
      <c r="B148" s="37"/>
      <c r="C148" s="37"/>
      <c r="D148" s="38"/>
      <c r="E148" s="37"/>
      <c r="F148" s="37"/>
      <c r="G148" s="37"/>
      <c r="H148" s="37"/>
      <c r="I148" s="37"/>
    </row>
    <row r="149" spans="1:9" ht="12.75">
      <c r="A149" s="38" t="s">
        <v>1</v>
      </c>
      <c r="B149" s="37" t="s">
        <v>39</v>
      </c>
      <c r="C149" s="37"/>
      <c r="D149" s="37"/>
      <c r="E149" s="37"/>
      <c r="F149" s="37"/>
      <c r="G149" s="37"/>
      <c r="H149" s="37">
        <v>1</v>
      </c>
      <c r="I149" s="37" t="s">
        <v>40</v>
      </c>
    </row>
    <row r="150" spans="1:9" ht="12.75">
      <c r="A150" s="38"/>
      <c r="B150" s="37"/>
      <c r="C150" s="37"/>
      <c r="D150" s="37"/>
      <c r="E150" s="37"/>
      <c r="F150" s="37"/>
      <c r="G150" s="37"/>
      <c r="H150" s="37"/>
      <c r="I150" s="37"/>
    </row>
    <row r="151" spans="1:9" ht="12.75">
      <c r="A151" s="31" t="s">
        <v>50</v>
      </c>
      <c r="B151" s="37"/>
      <c r="C151" s="37"/>
      <c r="D151" s="37"/>
      <c r="E151" s="37"/>
      <c r="F151" s="37"/>
      <c r="G151" s="37"/>
      <c r="H151" s="37"/>
      <c r="I151" s="37"/>
    </row>
    <row r="152" spans="1:9" ht="12.75">
      <c r="A152" s="38" t="s">
        <v>1</v>
      </c>
      <c r="B152" s="37" t="s">
        <v>41</v>
      </c>
      <c r="C152" s="37"/>
      <c r="D152" s="37"/>
      <c r="E152" s="37"/>
      <c r="F152" s="37"/>
      <c r="G152" s="37"/>
      <c r="H152" s="37"/>
      <c r="I152" s="37"/>
    </row>
    <row r="153" spans="1:9" ht="12.75">
      <c r="A153" s="38"/>
      <c r="B153" s="37"/>
      <c r="C153" s="37"/>
      <c r="D153" s="37" t="s">
        <v>42</v>
      </c>
      <c r="E153" s="37"/>
      <c r="F153" s="37"/>
      <c r="G153" s="37"/>
      <c r="H153" s="37">
        <v>5</v>
      </c>
      <c r="I153" s="37" t="s">
        <v>3</v>
      </c>
    </row>
    <row r="154" spans="1:9" ht="12.75">
      <c r="A154" s="38"/>
      <c r="B154" s="37"/>
      <c r="C154" s="37"/>
      <c r="D154" s="37"/>
      <c r="E154" s="37"/>
      <c r="F154" s="37"/>
      <c r="G154" s="37"/>
      <c r="H154" s="37"/>
      <c r="I154" s="37"/>
    </row>
    <row r="155" spans="1:9" ht="12.75">
      <c r="A155" s="38" t="s">
        <v>2</v>
      </c>
      <c r="B155" s="37" t="s">
        <v>43</v>
      </c>
      <c r="C155" s="37"/>
      <c r="D155" s="37"/>
      <c r="E155" s="37"/>
      <c r="F155" s="37"/>
      <c r="G155" s="37"/>
      <c r="H155" s="37"/>
      <c r="I155" s="37"/>
    </row>
    <row r="156" spans="1:9" ht="12.75">
      <c r="A156" s="38"/>
      <c r="B156" s="37"/>
      <c r="C156" s="37"/>
      <c r="D156" s="37" t="s">
        <v>42</v>
      </c>
      <c r="E156" s="37"/>
      <c r="F156" s="37"/>
      <c r="G156" s="37"/>
      <c r="H156" s="37">
        <v>5</v>
      </c>
      <c r="I156" s="37" t="s">
        <v>3</v>
      </c>
    </row>
    <row r="157" spans="1:9" ht="12.75">
      <c r="A157" s="38"/>
      <c r="B157" s="37"/>
      <c r="C157" s="37"/>
      <c r="D157" s="38"/>
      <c r="E157" s="37"/>
      <c r="F157" s="37"/>
      <c r="G157" s="37"/>
      <c r="H157" s="37"/>
      <c r="I157" s="37"/>
    </row>
    <row r="158" spans="1:9" ht="12.75">
      <c r="A158" s="7" t="s">
        <v>7</v>
      </c>
      <c r="B158" s="37"/>
      <c r="C158" s="37"/>
      <c r="D158" s="37"/>
      <c r="E158" s="37"/>
      <c r="F158" s="37"/>
      <c r="G158" s="37"/>
      <c r="H158" s="37"/>
      <c r="I158" s="37"/>
    </row>
    <row r="159" spans="1:9" ht="12.75">
      <c r="A159" s="36" t="s">
        <v>0</v>
      </c>
      <c r="B159" s="37" t="s">
        <v>63</v>
      </c>
      <c r="C159" s="37"/>
      <c r="D159" s="37"/>
      <c r="E159" s="37"/>
      <c r="F159" s="37"/>
      <c r="G159" s="37"/>
      <c r="H159" s="37">
        <v>3</v>
      </c>
      <c r="I159" s="37" t="s">
        <v>3</v>
      </c>
    </row>
    <row r="160" spans="1:9" ht="12.75">
      <c r="A160" s="38"/>
      <c r="B160" s="37"/>
      <c r="C160" s="37"/>
      <c r="D160" s="38"/>
      <c r="E160" s="37"/>
      <c r="F160" s="37"/>
      <c r="G160" s="37"/>
      <c r="H160" s="37"/>
      <c r="I160" s="37"/>
    </row>
    <row r="161" spans="1:9" ht="12.75">
      <c r="A161" s="36" t="s">
        <v>1</v>
      </c>
      <c r="B161" s="37" t="s">
        <v>17</v>
      </c>
      <c r="C161" s="37"/>
      <c r="D161" s="37"/>
      <c r="E161" s="37"/>
      <c r="F161" s="37"/>
      <c r="G161" s="37"/>
      <c r="H161" s="37">
        <v>0.2</v>
      </c>
      <c r="I161" s="37" t="s">
        <v>8</v>
      </c>
    </row>
    <row r="162" spans="1:9" ht="12.75">
      <c r="A162" s="36"/>
      <c r="B162" s="37"/>
      <c r="C162" s="37"/>
      <c r="D162" s="37"/>
      <c r="E162" s="37"/>
      <c r="F162" s="37"/>
      <c r="G162" s="37"/>
      <c r="H162" s="37"/>
      <c r="I162" s="37"/>
    </row>
    <row r="163" spans="1:9" ht="12.75">
      <c r="A163" s="36" t="s">
        <v>2</v>
      </c>
      <c r="B163" s="37" t="s">
        <v>18</v>
      </c>
      <c r="C163" s="37"/>
      <c r="D163" s="37"/>
      <c r="E163" s="37"/>
      <c r="F163" s="37"/>
      <c r="G163" s="37"/>
      <c r="H163" s="37">
        <v>4</v>
      </c>
      <c r="I163" s="37" t="s">
        <v>25</v>
      </c>
    </row>
    <row r="164" spans="1:9" ht="12.75">
      <c r="A164" s="38"/>
      <c r="B164" s="37"/>
      <c r="C164" s="37"/>
      <c r="D164" s="37"/>
      <c r="E164" s="37"/>
      <c r="F164" s="37"/>
      <c r="G164" s="37"/>
      <c r="H164" s="37"/>
      <c r="I164" s="37"/>
    </row>
    <row r="165" spans="1:9" ht="12.75">
      <c r="A165" s="38" t="s">
        <v>6</v>
      </c>
      <c r="B165" s="37" t="s">
        <v>44</v>
      </c>
      <c r="C165" s="37"/>
      <c r="D165" s="37"/>
      <c r="E165" s="37"/>
      <c r="F165" s="37"/>
      <c r="G165" s="37"/>
      <c r="H165" s="37">
        <v>2</v>
      </c>
      <c r="I165" s="37" t="s">
        <v>25</v>
      </c>
    </row>
    <row r="166" spans="1:9" ht="12.75">
      <c r="A166" s="36"/>
      <c r="B166" s="37"/>
      <c r="C166" s="37"/>
      <c r="D166" s="37"/>
      <c r="E166" s="37"/>
      <c r="F166" s="37"/>
      <c r="G166" s="37"/>
      <c r="H166" s="37"/>
      <c r="I166" s="37"/>
    </row>
    <row r="167" spans="1:9" ht="18">
      <c r="A167" s="4" t="s">
        <v>19</v>
      </c>
      <c r="B167" s="37"/>
      <c r="C167" s="37"/>
      <c r="D167" s="37"/>
      <c r="E167" s="37"/>
      <c r="F167" s="37"/>
      <c r="G167" s="37"/>
      <c r="H167" s="37"/>
      <c r="I167" s="37"/>
    </row>
    <row r="168" spans="1:9" ht="12.75">
      <c r="A168" s="36"/>
      <c r="B168" s="37"/>
      <c r="C168" s="37"/>
      <c r="D168" s="37"/>
      <c r="E168" s="37"/>
      <c r="F168" s="37"/>
      <c r="G168" s="37"/>
      <c r="H168" s="37"/>
      <c r="I168" s="37"/>
    </row>
    <row r="169" spans="1:9" ht="12.75">
      <c r="A169" s="7" t="s">
        <v>5</v>
      </c>
      <c r="B169" s="37"/>
      <c r="C169" s="37"/>
      <c r="D169" s="37"/>
      <c r="E169" s="37"/>
      <c r="F169" s="37"/>
      <c r="G169" s="37"/>
      <c r="H169" s="37"/>
      <c r="I169" s="37"/>
    </row>
    <row r="170" spans="1:9" ht="12.75">
      <c r="A170" s="36" t="s">
        <v>0</v>
      </c>
      <c r="B170" s="37" t="s">
        <v>20</v>
      </c>
      <c r="C170" s="37"/>
      <c r="D170" s="37"/>
      <c r="E170" s="37"/>
      <c r="F170" s="37"/>
      <c r="G170" s="37"/>
      <c r="H170" s="37"/>
      <c r="I170" s="37"/>
    </row>
    <row r="171" spans="1:9" ht="12.75">
      <c r="A171" s="38"/>
      <c r="B171" s="37"/>
      <c r="C171" s="37" t="s">
        <v>47</v>
      </c>
      <c r="D171" s="37"/>
      <c r="E171" s="37"/>
      <c r="F171" s="37"/>
      <c r="G171" s="37"/>
      <c r="H171" s="37"/>
      <c r="I171" s="37"/>
    </row>
    <row r="172" spans="1:9" ht="12.75">
      <c r="A172" s="36"/>
      <c r="B172" s="37"/>
      <c r="C172" s="37"/>
      <c r="D172" s="37" t="s">
        <v>21</v>
      </c>
      <c r="E172" s="37"/>
      <c r="F172" s="37"/>
      <c r="G172" s="37"/>
      <c r="H172" s="37">
        <v>6</v>
      </c>
      <c r="I172" s="37" t="s">
        <v>4</v>
      </c>
    </row>
    <row r="173" spans="1:9" ht="12.75">
      <c r="A173" s="36"/>
      <c r="B173" s="37"/>
      <c r="C173" s="37"/>
      <c r="D173" s="37" t="s">
        <v>22</v>
      </c>
      <c r="E173" s="37"/>
      <c r="F173" s="37"/>
      <c r="G173" s="37"/>
      <c r="H173" s="37">
        <v>6</v>
      </c>
      <c r="I173" s="37" t="s">
        <v>4</v>
      </c>
    </row>
    <row r="174" spans="1:9" ht="12.75">
      <c r="A174" s="36"/>
      <c r="B174" s="37"/>
      <c r="C174" s="37"/>
      <c r="D174" s="37"/>
      <c r="E174" s="37"/>
      <c r="F174" s="37"/>
      <c r="G174" s="37"/>
      <c r="H174" s="37"/>
      <c r="I174" s="37"/>
    </row>
    <row r="175" spans="1:9" ht="14.25" customHeight="1">
      <c r="A175" s="36" t="s">
        <v>1</v>
      </c>
      <c r="B175" s="37" t="s">
        <v>48</v>
      </c>
      <c r="C175" s="37"/>
      <c r="D175" s="37"/>
      <c r="E175" s="37"/>
      <c r="F175" s="37"/>
      <c r="G175" s="37"/>
      <c r="H175" s="37">
        <f>SUM(H172:H173)</f>
        <v>12</v>
      </c>
      <c r="I175" s="37" t="s">
        <v>4</v>
      </c>
    </row>
    <row r="176" spans="1:9" ht="12.75">
      <c r="A176" s="36"/>
      <c r="B176" s="37"/>
      <c r="C176" s="37"/>
      <c r="D176" s="37"/>
      <c r="E176" s="37"/>
      <c r="F176" s="37"/>
      <c r="G176" s="37"/>
      <c r="H176" s="37"/>
      <c r="I176" s="37"/>
    </row>
    <row r="177" spans="1:9" ht="12.75">
      <c r="A177" s="30" t="s">
        <v>23</v>
      </c>
      <c r="B177" s="37"/>
      <c r="C177" s="37"/>
      <c r="D177" s="37"/>
      <c r="E177" s="37"/>
      <c r="F177" s="37"/>
      <c r="G177" s="37"/>
      <c r="H177" s="37"/>
      <c r="I177" s="37"/>
    </row>
    <row r="178" spans="1:9" ht="12.75">
      <c r="A178" s="36" t="s">
        <v>0</v>
      </c>
      <c r="B178" s="37" t="s">
        <v>64</v>
      </c>
      <c r="C178" s="37"/>
      <c r="D178" s="37"/>
      <c r="E178" s="37"/>
      <c r="F178" s="37"/>
      <c r="G178" s="37"/>
      <c r="H178" s="37"/>
      <c r="I178" s="37"/>
    </row>
    <row r="179" spans="1:9" ht="12.75">
      <c r="A179" s="36"/>
      <c r="B179" s="37"/>
      <c r="C179" s="37"/>
      <c r="D179" s="37" t="s">
        <v>21</v>
      </c>
      <c r="E179" s="37"/>
      <c r="F179" s="37"/>
      <c r="G179" s="37"/>
      <c r="H179" s="37">
        <v>1</v>
      </c>
      <c r="I179" s="37" t="s">
        <v>3</v>
      </c>
    </row>
    <row r="180" spans="1:9" ht="12.75">
      <c r="A180" s="36"/>
      <c r="B180" s="37"/>
      <c r="C180" s="37"/>
      <c r="D180" s="37"/>
      <c r="E180" s="37"/>
      <c r="F180" s="37"/>
      <c r="G180" s="37"/>
      <c r="H180" s="37"/>
      <c r="I180" s="37"/>
    </row>
    <row r="181" spans="1:9" ht="12.75">
      <c r="A181" s="30" t="s">
        <v>7</v>
      </c>
      <c r="B181" s="37"/>
      <c r="C181" s="37"/>
      <c r="D181" s="37"/>
      <c r="E181" s="37"/>
      <c r="F181" s="37"/>
      <c r="G181" s="37"/>
      <c r="H181" s="37"/>
      <c r="I181" s="37"/>
    </row>
    <row r="182" spans="1:9" ht="12.75">
      <c r="A182" s="36" t="s">
        <v>0</v>
      </c>
      <c r="B182" s="37" t="s">
        <v>65</v>
      </c>
      <c r="C182" s="37"/>
      <c r="D182" s="37"/>
      <c r="E182" s="37"/>
      <c r="F182" s="37"/>
      <c r="G182" s="37"/>
      <c r="H182" s="37">
        <v>1</v>
      </c>
      <c r="I182" s="37" t="s">
        <v>3</v>
      </c>
    </row>
    <row r="183" spans="1:9" ht="12.75">
      <c r="A183" s="30"/>
      <c r="B183" s="37"/>
      <c r="C183" s="37"/>
      <c r="D183" s="37"/>
      <c r="E183" s="37"/>
      <c r="F183" s="37"/>
      <c r="G183" s="37"/>
      <c r="H183" s="37"/>
      <c r="I183" s="37"/>
    </row>
    <row r="184" spans="1:9" ht="12.75">
      <c r="A184" s="36" t="s">
        <v>1</v>
      </c>
      <c r="B184" s="37" t="s">
        <v>17</v>
      </c>
      <c r="C184" s="37"/>
      <c r="D184" s="37"/>
      <c r="E184" s="37"/>
      <c r="F184" s="37"/>
      <c r="G184" s="37"/>
      <c r="H184" s="37">
        <v>0.2</v>
      </c>
      <c r="I184" s="37" t="s">
        <v>8</v>
      </c>
    </row>
    <row r="185" spans="1:9" ht="12.75">
      <c r="A185" s="36"/>
      <c r="B185" s="37"/>
      <c r="C185" s="37"/>
      <c r="D185" s="37"/>
      <c r="E185" s="37"/>
      <c r="F185" s="37"/>
      <c r="G185" s="37"/>
      <c r="H185" s="37"/>
      <c r="I185" s="37"/>
    </row>
    <row r="186" spans="1:9" ht="12.75">
      <c r="A186" s="36" t="s">
        <v>2</v>
      </c>
      <c r="B186" s="37" t="s">
        <v>18</v>
      </c>
      <c r="C186" s="37"/>
      <c r="D186" s="37"/>
      <c r="E186" s="37"/>
      <c r="F186" s="37"/>
      <c r="G186" s="37"/>
      <c r="H186" s="37">
        <v>4</v>
      </c>
      <c r="I186" s="37" t="s">
        <v>25</v>
      </c>
    </row>
    <row r="187" spans="1:9" ht="12.75">
      <c r="A187" s="38"/>
      <c r="B187" s="37"/>
      <c r="C187" s="37"/>
      <c r="D187" s="37"/>
      <c r="E187" s="37"/>
      <c r="F187" s="37"/>
      <c r="G187" s="37"/>
      <c r="H187" s="37"/>
      <c r="I187" s="37"/>
    </row>
    <row r="188" spans="1:9" ht="12.75">
      <c r="A188" s="38" t="s">
        <v>6</v>
      </c>
      <c r="B188" s="37" t="s">
        <v>44</v>
      </c>
      <c r="C188" s="37"/>
      <c r="D188" s="37"/>
      <c r="E188" s="37"/>
      <c r="F188" s="37"/>
      <c r="G188" s="37"/>
      <c r="H188" s="37">
        <v>2</v>
      </c>
      <c r="I188" s="37" t="s">
        <v>25</v>
      </c>
    </row>
    <row r="189" spans="1:9" ht="12.75">
      <c r="A189" s="36"/>
      <c r="B189" s="37"/>
      <c r="C189" s="37"/>
      <c r="D189" s="37"/>
      <c r="E189" s="37"/>
      <c r="F189" s="37"/>
      <c r="G189" s="37"/>
      <c r="H189" s="37"/>
      <c r="I189" s="37"/>
    </row>
    <row r="190" ht="15.75">
      <c r="A190" s="49" t="s">
        <v>66</v>
      </c>
    </row>
  </sheetData>
  <mergeCells count="1">
    <mergeCell ref="B90:H90"/>
  </mergeCells>
  <printOptions/>
  <pageMargins left="1.03" right="0.52" top="0.49" bottom="0.58" header="0.39" footer="0.38"/>
  <pageSetup horizontalDpi="600" verticalDpi="600" orientation="portrait" paperSize="9" r:id="rId1"/>
  <headerFooter alignWithMargins="0">
    <oddFooter>&amp;R&amp;"Arial CE,Kurzíva"&amp;9&amp;P</oddFooter>
  </headerFooter>
  <rowBreaks count="3" manualBreakCount="3">
    <brk id="53" max="16383" man="1"/>
    <brk id="111" max="16383" man="1"/>
    <brk id="16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D.Florian</dc:creator>
  <cp:keywords/>
  <dc:description/>
  <cp:lastModifiedBy>Uživatel systému Windows</cp:lastModifiedBy>
  <cp:lastPrinted>2018-10-13T14:26:06Z</cp:lastPrinted>
  <dcterms:created xsi:type="dcterms:W3CDTF">2003-02-14T13:58:47Z</dcterms:created>
  <dcterms:modified xsi:type="dcterms:W3CDTF">2023-02-13T09:51:20Z</dcterms:modified>
  <cp:category/>
  <cp:version/>
  <cp:contentType/>
  <cp:contentStatus/>
</cp:coreProperties>
</file>