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085" yWindow="480" windowWidth="25140" windowHeight="16740" tabRatio="691" activeTab="0"/>
  </bookViews>
  <sheets>
    <sheet name="rozpočet" sheetId="14" r:id="rId1"/>
    <sheet name="výkaz" sheetId="15" r:id="rId2"/>
  </sheets>
  <definedNames>
    <definedName name="_xlnm.Print_Area" localSheetId="0">'rozpočet'!$A$1:$N$113</definedName>
    <definedName name="_xlnm.Print_Area" localSheetId="1">'výkaz'!$A$1:$I$110</definedName>
  </definedNames>
  <calcPr calcId="152511"/>
  <extLst/>
</workbook>
</file>

<file path=xl/sharedStrings.xml><?xml version="1.0" encoding="utf-8"?>
<sst xmlns="http://schemas.openxmlformats.org/spreadsheetml/2006/main" count="302" uniqueCount="93">
  <si>
    <t>1.</t>
  </si>
  <si>
    <t>2.</t>
  </si>
  <si>
    <t>3.</t>
  </si>
  <si>
    <t>ks</t>
  </si>
  <si>
    <t>m</t>
  </si>
  <si>
    <t>POTRUBÍ</t>
  </si>
  <si>
    <t>4.</t>
  </si>
  <si>
    <t>OSTATNÍ</t>
  </si>
  <si>
    <t>t</t>
  </si>
  <si>
    <t>ZAŘIZOVACÍ PŘEDMĚTY</t>
  </si>
  <si>
    <t>sedátko</t>
  </si>
  <si>
    <t>VODOVODNÍ BATERIE</t>
  </si>
  <si>
    <t>Potrubí PPr</t>
  </si>
  <si>
    <t>PN 16</t>
  </si>
  <si>
    <t>d20x2,8</t>
  </si>
  <si>
    <t>IZOLACE POTRUBÍ</t>
  </si>
  <si>
    <t>Izolace PP</t>
  </si>
  <si>
    <t>Vnitrostaveništní přemístění</t>
  </si>
  <si>
    <t>Drobné stavební úpravy</t>
  </si>
  <si>
    <t>VNITŘNÍ SPLAŠKOVÁ KANALIZACE</t>
  </si>
  <si>
    <t>Potrubí HT</t>
  </si>
  <si>
    <t>d40</t>
  </si>
  <si>
    <t>d110</t>
  </si>
  <si>
    <t>ZAŘÍZENÍ</t>
  </si>
  <si>
    <t>VNITŘNÍ VODOVOD</t>
  </si>
  <si>
    <t>hod</t>
  </si>
  <si>
    <t>ROZPOČET</t>
  </si>
  <si>
    <t xml:space="preserve"> materiál </t>
  </si>
  <si>
    <t xml:space="preserve"> montáž </t>
  </si>
  <si>
    <t xml:space="preserve"> cena </t>
  </si>
  <si>
    <t xml:space="preserve"> ks </t>
  </si>
  <si>
    <t xml:space="preserve"> celkem </t>
  </si>
  <si>
    <t>ZTI</t>
  </si>
  <si>
    <t>Sponka, páska</t>
  </si>
  <si>
    <t>kpl</t>
  </si>
  <si>
    <t>Ventil rohový</t>
  </si>
  <si>
    <t>DN 10</t>
  </si>
  <si>
    <t>Pancéřová hadička</t>
  </si>
  <si>
    <t>Technický dozor</t>
  </si>
  <si>
    <t>Tlaková zkouška a proplach</t>
  </si>
  <si>
    <t>VÝKAZ VÝMĚR</t>
  </si>
  <si>
    <t>včetně tvarovek</t>
  </si>
  <si>
    <t>Zkouška těsnosti</t>
  </si>
  <si>
    <t>mísa</t>
  </si>
  <si>
    <t>ZAŘÍZENÍ A ARMATURY</t>
  </si>
  <si>
    <t>60cm</t>
  </si>
  <si>
    <t>s keramickou kartuší</t>
  </si>
  <si>
    <t>20/20</t>
  </si>
  <si>
    <t>příkon</t>
  </si>
  <si>
    <t>napětí</t>
  </si>
  <si>
    <t>V</t>
  </si>
  <si>
    <t>W</t>
  </si>
  <si>
    <t>WC pro invalidy</t>
  </si>
  <si>
    <t>Umyvadlo pro imobilní</t>
  </si>
  <si>
    <t>Umyvadlová - stojánková  pro imobilní</t>
  </si>
  <si>
    <t>Malý el. průtokový ohřívač vod\</t>
  </si>
  <si>
    <t>ref. výrobek HA-DR 135</t>
  </si>
  <si>
    <t>kW</t>
  </si>
  <si>
    <t>Napojení na stávající vnitřní vodovod</t>
  </si>
  <si>
    <t xml:space="preserve"> Umyvadlový sifon-pro imobilní</t>
  </si>
  <si>
    <t>Napojení na stávající splaškovou kanalizaci</t>
  </si>
  <si>
    <t>Zařizovací předměty včetně baterii jsou součástí dodávky zařízení učeben</t>
  </si>
  <si>
    <t>VZDUCHOTECHNIKA</t>
  </si>
  <si>
    <t>Nástěnný radiální ventilátor</t>
  </si>
  <si>
    <t>jmen. výkon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</si>
  <si>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</si>
  <si>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>disp. tlak</t>
  </si>
  <si>
    <t>pa</t>
  </si>
  <si>
    <t>akust .tlak v 3m</t>
  </si>
  <si>
    <t>dB(A)</t>
  </si>
  <si>
    <t>Pevné potrubí</t>
  </si>
  <si>
    <t>včetně tvarovek do 30%</t>
  </si>
  <si>
    <t>Dveřní mřížka</t>
  </si>
  <si>
    <t>součástí dodávky stavby</t>
  </si>
  <si>
    <t>Ostatní</t>
  </si>
  <si>
    <t>objímky</t>
  </si>
  <si>
    <t>spojovací materiál</t>
  </si>
  <si>
    <t>závěsy</t>
  </si>
  <si>
    <t>kg</t>
  </si>
  <si>
    <t>Zprovoznění a zkoušky zařízení</t>
  </si>
  <si>
    <t>Technický dozor na stavbě</t>
  </si>
  <si>
    <t xml:space="preserve">  </t>
  </si>
  <si>
    <t>Celkem bez DPH</t>
  </si>
  <si>
    <t>Protideštová žaluzie</t>
  </si>
  <si>
    <t>1.1</t>
  </si>
  <si>
    <t>1.2</t>
  </si>
  <si>
    <t>1.3</t>
  </si>
  <si>
    <t>1.4</t>
  </si>
  <si>
    <t>1.5</t>
  </si>
  <si>
    <t>ZAŘÍZENÍ Č.1 - Větrání WC INVALIDŮ</t>
  </si>
  <si>
    <t>např. SILENT 200 CRZ</t>
  </si>
  <si>
    <t>SPIRO 125</t>
  </si>
  <si>
    <t>PER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</si>
</sst>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0"/>
      <name val="Arial CE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49" fontId="4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Fill="1"/>
    <xf numFmtId="49" fontId="3" fillId="0" borderId="0" xfId="0" applyNumberFormat="1" applyFont="1" applyFill="1"/>
    <xf numFmtId="0" fontId="5" fillId="0" borderId="0" xfId="0" applyFont="1" applyFill="1"/>
    <xf numFmtId="49" fontId="1" fillId="0" borderId="0" xfId="0" applyNumberFormat="1" applyFont="1" applyAlignment="1">
      <alignment horizontal="left"/>
    </xf>
    <xf numFmtId="0" fontId="2" fillId="0" borderId="0" xfId="25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left"/>
      <protection/>
    </xf>
    <xf numFmtId="49" fontId="7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164" fontId="5" fillId="2" borderId="0" xfId="24" applyNumberFormat="1" applyFont="1" applyFill="1" applyBorder="1" applyAlignment="1">
      <alignment horizontal="center"/>
    </xf>
    <xf numFmtId="0" fontId="4" fillId="2" borderId="0" xfId="0" applyFont="1" applyFill="1"/>
    <xf numFmtId="164" fontId="3" fillId="2" borderId="0" xfId="20" applyNumberFormat="1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/>
    </xf>
    <xf numFmtId="0" fontId="1" fillId="0" borderId="0" xfId="0" applyFont="1" applyFill="1"/>
    <xf numFmtId="49" fontId="1" fillId="0" borderId="0" xfId="0" applyNumberFormat="1" applyFont="1" applyFill="1"/>
    <xf numFmtId="0" fontId="5" fillId="0" borderId="0" xfId="0" applyFont="1" applyFill="1"/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64" fontId="1" fillId="0" borderId="0" xfId="20" applyNumberFormat="1" applyFont="1"/>
    <xf numFmtId="0" fontId="1" fillId="0" borderId="0" xfId="0" applyFont="1" applyFill="1"/>
    <xf numFmtId="164" fontId="1" fillId="0" borderId="0" xfId="20" applyNumberFormat="1" applyFont="1" applyFill="1"/>
    <xf numFmtId="49" fontId="3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164" fontId="1" fillId="0" borderId="0" xfId="74" applyNumberFormat="1" applyFont="1"/>
    <xf numFmtId="49" fontId="1" fillId="0" borderId="0" xfId="0" applyNumberFormat="1" applyFont="1" applyFill="1" applyAlignment="1">
      <alignment/>
    </xf>
    <xf numFmtId="0" fontId="1" fillId="0" borderId="0" xfId="0" applyFont="1" applyFill="1"/>
    <xf numFmtId="49" fontId="1" fillId="0" borderId="0" xfId="0" applyNumberFormat="1" applyFont="1" applyFill="1"/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0" xfId="0" applyFont="1" applyFill="1" applyBorder="1"/>
    <xf numFmtId="49" fontId="1" fillId="0" borderId="0" xfId="0" applyNumberFormat="1" applyFont="1" applyFill="1" applyBorder="1"/>
    <xf numFmtId="164" fontId="1" fillId="0" borderId="0" xfId="49" applyNumberFormat="1" applyFont="1"/>
    <xf numFmtId="0" fontId="3" fillId="0" borderId="0" xfId="0" applyFont="1"/>
    <xf numFmtId="0" fontId="5" fillId="2" borderId="0" xfId="0" applyFont="1" applyFill="1"/>
    <xf numFmtId="164" fontId="5" fillId="0" borderId="0" xfId="24" applyNumberFormat="1" applyFont="1" applyFill="1" applyBorder="1" applyAlignment="1">
      <alignment horizontal="center"/>
    </xf>
    <xf numFmtId="0" fontId="4" fillId="0" borderId="0" xfId="0" applyFont="1" applyFill="1"/>
    <xf numFmtId="164" fontId="3" fillId="0" borderId="0" xfId="20" applyNumberFormat="1" applyFont="1" applyFill="1" applyAlignment="1">
      <alignment horizontal="center"/>
    </xf>
    <xf numFmtId="49" fontId="6" fillId="0" borderId="0" xfId="0" applyNumberFormat="1" applyFont="1" applyFill="1" applyBorder="1"/>
    <xf numFmtId="164" fontId="1" fillId="0" borderId="0" xfId="20" applyNumberFormat="1" applyFont="1" applyFill="1" applyBorder="1"/>
    <xf numFmtId="49" fontId="1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Alignment="1">
      <alignment horizontal="right"/>
    </xf>
    <xf numFmtId="164" fontId="0" fillId="0" borderId="0" xfId="20" applyNumberFormat="1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164" fontId="0" fillId="0" borderId="0" xfId="20" applyNumberFormat="1" applyFont="1"/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20" applyNumberFormat="1" applyFont="1" applyBorder="1"/>
    <xf numFmtId="164" fontId="0" fillId="0" borderId="1" xfId="20" applyNumberFormat="1" applyFont="1" applyBorder="1"/>
    <xf numFmtId="164" fontId="10" fillId="0" borderId="0" xfId="20" applyNumberFormat="1" applyFont="1"/>
    <xf numFmtId="0" fontId="9" fillId="0" borderId="0" xfId="0" applyFont="1" applyAlignment="1">
      <alignment vertical="center"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y 10 2" xfId="21"/>
    <cellStyle name="měny 10 3" xfId="22"/>
    <cellStyle name="měny 15" xfId="23"/>
    <cellStyle name="měny 3 2" xfId="24"/>
    <cellStyle name="normální 2" xfId="25"/>
    <cellStyle name="Měna 2" xfId="26"/>
    <cellStyle name="normální 2 2" xfId="27"/>
    <cellStyle name="měny 10 2 2" xfId="28"/>
    <cellStyle name="měny 10 3 2" xfId="29"/>
    <cellStyle name="měny 15 2" xfId="30"/>
    <cellStyle name="měny 3 2 2" xfId="31"/>
    <cellStyle name="normální 2 3" xfId="32"/>
    <cellStyle name="měny 10 2 3" xfId="33"/>
    <cellStyle name="měny 10 3 3" xfId="34"/>
    <cellStyle name="měny 15 3" xfId="35"/>
    <cellStyle name="měny 3 2 3" xfId="36"/>
    <cellStyle name="normální 2 4" xfId="37"/>
    <cellStyle name="měny 10 2 4" xfId="38"/>
    <cellStyle name="měny 10 3 4" xfId="39"/>
    <cellStyle name="měny 15 4" xfId="40"/>
    <cellStyle name="měny 3 2 4" xfId="41"/>
    <cellStyle name="normální 2 5" xfId="42"/>
    <cellStyle name="normální 2 6" xfId="43"/>
    <cellStyle name="Měna 2 2" xfId="44"/>
    <cellStyle name="normální 2 2 2" xfId="45"/>
    <cellStyle name="normální 2 3 2" xfId="46"/>
    <cellStyle name="normální 2 4 2" xfId="47"/>
    <cellStyle name="normální 2 5 2" xfId="48"/>
    <cellStyle name="měny 10 7" xfId="49"/>
    <cellStyle name="Měna 3" xfId="50"/>
    <cellStyle name="měny 10 2 5" xfId="51"/>
    <cellStyle name="měny 10 3 5" xfId="52"/>
    <cellStyle name="měny 15 5" xfId="53"/>
    <cellStyle name="měny 3 2 5" xfId="54"/>
    <cellStyle name="normální 2 7" xfId="55"/>
    <cellStyle name="Měna 2 3" xfId="56"/>
    <cellStyle name="normální 2 2 3" xfId="57"/>
    <cellStyle name="měny 10 2 2 2" xfId="58"/>
    <cellStyle name="měny 10 3 2 2" xfId="59"/>
    <cellStyle name="měny 15 2 2" xfId="60"/>
    <cellStyle name="měny 3 2 2 2" xfId="61"/>
    <cellStyle name="normální 2 3 3" xfId="62"/>
    <cellStyle name="měny 10 2 3 2" xfId="63"/>
    <cellStyle name="měny 10 3 3 2" xfId="64"/>
    <cellStyle name="měny 15 3 2" xfId="65"/>
    <cellStyle name="měny 3 2 3 2" xfId="66"/>
    <cellStyle name="normální 2 4 3" xfId="67"/>
    <cellStyle name="měny 10 2 4 2" xfId="68"/>
    <cellStyle name="měny 10 3 4 2" xfId="69"/>
    <cellStyle name="měny 15 4 2" xfId="70"/>
    <cellStyle name="měny 3 2 4 2" xfId="71"/>
    <cellStyle name="normální 2 5 3" xfId="72"/>
    <cellStyle name="normální 2 6 2" xfId="73"/>
    <cellStyle name="Měna 2 2 2" xfId="74"/>
    <cellStyle name="normální 2 2 2 2" xfId="75"/>
    <cellStyle name="normální 2 3 2 2" xfId="76"/>
    <cellStyle name="normální 2 4 2 2" xfId="77"/>
    <cellStyle name="normální 2 5 2 2" xfId="78"/>
    <cellStyle name="normální 3" xfId="79"/>
    <cellStyle name="normální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view="pageBreakPreview" zoomScale="120" zoomScaleSheetLayoutView="120" workbookViewId="0" topLeftCell="A1">
      <pane ySplit="2" topLeftCell="A90" activePane="bottomLeft" state="frozen"/>
      <selection pane="bottomLeft" activeCell="M116" sqref="M116"/>
    </sheetView>
  </sheetViews>
  <sheetFormatPr defaultColWidth="9.00390625" defaultRowHeight="12.75"/>
  <cols>
    <col min="1" max="1" width="3.75390625" style="5" customWidth="1"/>
    <col min="2" max="2" width="2.00390625" style="1" customWidth="1"/>
    <col min="3" max="3" width="1.75390625" style="1" customWidth="1"/>
    <col min="4" max="4" width="2.75390625" style="1" customWidth="1"/>
    <col min="5" max="5" width="13.75390625" style="1" customWidth="1"/>
    <col min="6" max="6" width="6.75390625" style="1" customWidth="1"/>
    <col min="7" max="7" width="7.125" style="1" customWidth="1"/>
    <col min="8" max="8" width="8.625" style="2" customWidth="1"/>
    <col min="9" max="9" width="5.75390625" style="1" customWidth="1"/>
    <col min="10" max="14" width="15.00390625" style="27" customWidth="1"/>
    <col min="15" max="16384" width="9.125" style="1" customWidth="1"/>
  </cols>
  <sheetData>
    <row r="1" spans="1:14" s="8" customFormat="1" ht="21.6" customHeight="1">
      <c r="A1" s="13" t="s">
        <v>26</v>
      </c>
      <c r="B1" s="14"/>
      <c r="C1" s="14"/>
      <c r="D1" s="14"/>
      <c r="E1" s="14"/>
      <c r="F1" s="14"/>
      <c r="G1" s="15"/>
      <c r="H1" s="16"/>
      <c r="I1" s="17"/>
      <c r="J1" s="18" t="s">
        <v>27</v>
      </c>
      <c r="K1" s="18" t="s">
        <v>27</v>
      </c>
      <c r="L1" s="18" t="s">
        <v>28</v>
      </c>
      <c r="M1" s="18" t="s">
        <v>28</v>
      </c>
      <c r="N1" s="18" t="s">
        <v>29</v>
      </c>
    </row>
    <row r="2" spans="1:14" s="24" customFormat="1" ht="21.6" customHeight="1">
      <c r="A2" s="47"/>
      <c r="B2" s="14"/>
      <c r="C2" s="14"/>
      <c r="D2" s="14"/>
      <c r="E2" s="14"/>
      <c r="F2" s="14"/>
      <c r="G2" s="15"/>
      <c r="H2" s="16"/>
      <c r="I2" s="17"/>
      <c r="J2" s="18" t="s">
        <v>30</v>
      </c>
      <c r="K2" s="18" t="s">
        <v>31</v>
      </c>
      <c r="L2" s="18" t="s">
        <v>30</v>
      </c>
      <c r="M2" s="18" t="s">
        <v>31</v>
      </c>
      <c r="N2" s="18" t="s">
        <v>31</v>
      </c>
    </row>
    <row r="3" spans="2:14" s="24" customFormat="1" ht="9" customHeight="1">
      <c r="B3" s="40"/>
      <c r="C3" s="40"/>
      <c r="D3" s="40"/>
      <c r="E3" s="40"/>
      <c r="F3" s="40"/>
      <c r="G3" s="41"/>
      <c r="H3" s="48"/>
      <c r="I3" s="49"/>
      <c r="J3" s="50"/>
      <c r="K3" s="50"/>
      <c r="L3" s="50"/>
      <c r="M3" s="50"/>
      <c r="N3" s="50"/>
    </row>
    <row r="4" spans="1:14" s="37" customFormat="1" ht="24.75">
      <c r="A4" s="39" t="s">
        <v>32</v>
      </c>
      <c r="J4" s="27"/>
      <c r="K4" s="27"/>
      <c r="L4" s="29"/>
      <c r="M4" s="27"/>
      <c r="N4" s="27"/>
    </row>
    <row r="5" spans="1:14" s="3" customFormat="1" ht="17.25" customHeight="1">
      <c r="A5" s="4" t="s">
        <v>24</v>
      </c>
      <c r="J5" s="29"/>
      <c r="K5" s="27"/>
      <c r="L5" s="29"/>
      <c r="M5" s="27"/>
      <c r="N5" s="27"/>
    </row>
    <row r="6" spans="1:14" s="3" customFormat="1" ht="18">
      <c r="A6" s="4"/>
      <c r="J6" s="29"/>
      <c r="K6" s="27"/>
      <c r="L6" s="29"/>
      <c r="M6" s="27"/>
      <c r="N6" s="27"/>
    </row>
    <row r="7" spans="1:14" s="3" customFormat="1" ht="12.75">
      <c r="A7" s="7" t="s">
        <v>9</v>
      </c>
      <c r="J7" s="29"/>
      <c r="K7" s="27"/>
      <c r="L7" s="29"/>
      <c r="M7" s="27"/>
      <c r="N7" s="27"/>
    </row>
    <row r="8" spans="1:14" s="3" customFormat="1" ht="12.75">
      <c r="A8" s="23" t="s">
        <v>0</v>
      </c>
      <c r="B8" s="28" t="s">
        <v>52</v>
      </c>
      <c r="C8" s="28"/>
      <c r="D8" s="28"/>
      <c r="E8" s="28"/>
      <c r="H8" s="11"/>
      <c r="I8" s="12"/>
      <c r="J8" s="27"/>
      <c r="K8" s="27"/>
      <c r="L8" s="45"/>
      <c r="M8" s="27"/>
      <c r="N8" s="27"/>
    </row>
    <row r="9" spans="1:14" s="37" customFormat="1" ht="12.75">
      <c r="A9" s="38"/>
      <c r="D9" s="37" t="s">
        <v>43</v>
      </c>
      <c r="H9" s="11">
        <v>1</v>
      </c>
      <c r="I9" s="12" t="s">
        <v>3</v>
      </c>
      <c r="J9" s="27">
        <v>0</v>
      </c>
      <c r="K9" s="27">
        <f aca="true" t="shared" si="0" ref="K9:K16">+J9*H9</f>
        <v>0</v>
      </c>
      <c r="L9" s="45">
        <v>0</v>
      </c>
      <c r="M9" s="27">
        <f aca="true" t="shared" si="1" ref="M9:M16">+L9*H9</f>
        <v>0</v>
      </c>
      <c r="N9" s="27">
        <f aca="true" t="shared" si="2" ref="N9:N16">+M9+K9</f>
        <v>0</v>
      </c>
    </row>
    <row r="10" spans="1:14" s="3" customFormat="1" ht="15">
      <c r="A10" s="6"/>
      <c r="D10" s="11" t="s">
        <v>10</v>
      </c>
      <c r="E10" s="10"/>
      <c r="F10" s="10"/>
      <c r="G10" s="10"/>
      <c r="H10" s="11">
        <f>+H9</f>
        <v>1</v>
      </c>
      <c r="I10" s="12" t="s">
        <v>3</v>
      </c>
      <c r="J10" s="27">
        <v>0</v>
      </c>
      <c r="K10" s="27">
        <f t="shared" si="0"/>
        <v>0</v>
      </c>
      <c r="L10" s="45">
        <v>0</v>
      </c>
      <c r="M10" s="27">
        <f t="shared" si="1"/>
        <v>0</v>
      </c>
      <c r="N10" s="27">
        <f t="shared" si="2"/>
        <v>0</v>
      </c>
    </row>
    <row r="11" spans="1:14" s="3" customFormat="1" ht="12.75">
      <c r="A11" s="6"/>
      <c r="J11" s="27"/>
      <c r="K11" s="27">
        <f t="shared" si="0"/>
        <v>0</v>
      </c>
      <c r="L11" s="45"/>
      <c r="M11" s="27">
        <f t="shared" si="1"/>
        <v>0</v>
      </c>
      <c r="N11" s="27">
        <f t="shared" si="2"/>
        <v>0</v>
      </c>
    </row>
    <row r="12" spans="1:14" s="3" customFormat="1" ht="12.75">
      <c r="A12" s="23" t="s">
        <v>1</v>
      </c>
      <c r="B12" s="28" t="s">
        <v>53</v>
      </c>
      <c r="C12" s="28"/>
      <c r="J12" s="27"/>
      <c r="K12" s="27">
        <f t="shared" si="0"/>
        <v>0</v>
      </c>
      <c r="L12" s="45"/>
      <c r="M12" s="27">
        <f t="shared" si="1"/>
        <v>0</v>
      </c>
      <c r="N12" s="27">
        <f t="shared" si="2"/>
        <v>0</v>
      </c>
    </row>
    <row r="13" spans="1:14" s="37" customFormat="1" ht="12.75">
      <c r="A13" s="38"/>
      <c r="C13" s="37" t="s">
        <v>45</v>
      </c>
      <c r="H13" s="37">
        <v>1</v>
      </c>
      <c r="I13" s="37" t="s">
        <v>3</v>
      </c>
      <c r="J13" s="27">
        <v>0</v>
      </c>
      <c r="K13" s="27">
        <f t="shared" si="0"/>
        <v>0</v>
      </c>
      <c r="L13" s="45">
        <v>0</v>
      </c>
      <c r="M13" s="27">
        <f t="shared" si="1"/>
        <v>0</v>
      </c>
      <c r="N13" s="27">
        <f t="shared" si="2"/>
        <v>0</v>
      </c>
    </row>
    <row r="14" spans="1:14" s="28" customFormat="1" ht="12.75">
      <c r="A14" s="23"/>
      <c r="J14" s="27"/>
      <c r="K14" s="27">
        <f t="shared" si="0"/>
        <v>0</v>
      </c>
      <c r="L14" s="27"/>
      <c r="M14" s="27">
        <f t="shared" si="1"/>
        <v>0</v>
      </c>
      <c r="N14" s="27">
        <f t="shared" si="2"/>
        <v>0</v>
      </c>
    </row>
    <row r="15" spans="1:14" s="3" customFormat="1" ht="12.75">
      <c r="A15" s="7" t="s">
        <v>11</v>
      </c>
      <c r="J15" s="27"/>
      <c r="K15" s="27">
        <f t="shared" si="0"/>
        <v>0</v>
      </c>
      <c r="L15" s="45"/>
      <c r="M15" s="27">
        <f t="shared" si="1"/>
        <v>0</v>
      </c>
      <c r="N15" s="27">
        <f t="shared" si="2"/>
        <v>0</v>
      </c>
    </row>
    <row r="16" spans="1:14" s="3" customFormat="1" ht="12.75">
      <c r="A16" s="6" t="s">
        <v>0</v>
      </c>
      <c r="B16" s="3" t="s">
        <v>54</v>
      </c>
      <c r="J16" s="27"/>
      <c r="K16" s="27">
        <f t="shared" si="0"/>
        <v>0</v>
      </c>
      <c r="L16" s="45"/>
      <c r="M16" s="27">
        <f t="shared" si="1"/>
        <v>0</v>
      </c>
      <c r="N16" s="27">
        <f t="shared" si="2"/>
        <v>0</v>
      </c>
    </row>
    <row r="17" spans="1:14" s="37" customFormat="1" ht="12.75">
      <c r="A17" s="38"/>
      <c r="C17" s="37" t="s">
        <v>46</v>
      </c>
      <c r="H17" s="37">
        <f>+H9</f>
        <v>1</v>
      </c>
      <c r="I17" s="37" t="s">
        <v>3</v>
      </c>
      <c r="J17" s="27">
        <v>0</v>
      </c>
      <c r="K17" s="27">
        <f aca="true" t="shared" si="3" ref="K17:K33">+J17*H17</f>
        <v>0</v>
      </c>
      <c r="L17" s="45">
        <v>0</v>
      </c>
      <c r="M17" s="27">
        <f aca="true" t="shared" si="4" ref="M17:M33">+L17*H17</f>
        <v>0</v>
      </c>
      <c r="N17" s="27">
        <f aca="true" t="shared" si="5" ref="N17:N33">+M17+K17</f>
        <v>0</v>
      </c>
    </row>
    <row r="18" spans="1:14" s="28" customFormat="1" ht="12.75">
      <c r="A18" s="23"/>
      <c r="J18" s="27"/>
      <c r="K18" s="27">
        <f t="shared" si="3"/>
        <v>0</v>
      </c>
      <c r="L18" s="45"/>
      <c r="M18" s="27">
        <f t="shared" si="4"/>
        <v>0</v>
      </c>
      <c r="N18" s="27">
        <f t="shared" si="5"/>
        <v>0</v>
      </c>
    </row>
    <row r="19" spans="1:14" s="28" customFormat="1" ht="12.75">
      <c r="A19" s="7" t="s">
        <v>5</v>
      </c>
      <c r="J19" s="27"/>
      <c r="K19" s="27">
        <f t="shared" si="3"/>
        <v>0</v>
      </c>
      <c r="L19" s="27"/>
      <c r="M19" s="27">
        <f t="shared" si="4"/>
        <v>0</v>
      </c>
      <c r="N19" s="27">
        <f t="shared" si="5"/>
        <v>0</v>
      </c>
    </row>
    <row r="20" spans="1:14" s="28" customFormat="1" ht="12.75">
      <c r="A20" s="23" t="s">
        <v>0</v>
      </c>
      <c r="B20" s="28" t="s">
        <v>12</v>
      </c>
      <c r="J20" s="27"/>
      <c r="K20" s="27">
        <f t="shared" si="3"/>
        <v>0</v>
      </c>
      <c r="L20" s="27"/>
      <c r="M20" s="27">
        <f t="shared" si="4"/>
        <v>0</v>
      </c>
      <c r="N20" s="27">
        <f t="shared" si="5"/>
        <v>0</v>
      </c>
    </row>
    <row r="21" spans="1:14" s="37" customFormat="1" ht="12.75">
      <c r="A21" s="38"/>
      <c r="C21" s="37" t="s">
        <v>41</v>
      </c>
      <c r="J21" s="27"/>
      <c r="K21" s="27">
        <f t="shared" si="3"/>
        <v>0</v>
      </c>
      <c r="L21" s="27"/>
      <c r="M21" s="27">
        <f t="shared" si="4"/>
        <v>0</v>
      </c>
      <c r="N21" s="27">
        <f t="shared" si="5"/>
        <v>0</v>
      </c>
    </row>
    <row r="22" spans="1:14" s="28" customFormat="1" ht="12.75">
      <c r="A22" s="23"/>
      <c r="C22" s="28" t="s">
        <v>13</v>
      </c>
      <c r="J22" s="27"/>
      <c r="K22" s="27">
        <f t="shared" si="3"/>
        <v>0</v>
      </c>
      <c r="L22" s="27"/>
      <c r="M22" s="27">
        <f t="shared" si="4"/>
        <v>0</v>
      </c>
      <c r="N22" s="27">
        <f t="shared" si="5"/>
        <v>0</v>
      </c>
    </row>
    <row r="23" spans="1:14" s="28" customFormat="1" ht="12.75">
      <c r="A23" s="23"/>
      <c r="D23" s="28" t="s">
        <v>14</v>
      </c>
      <c r="H23" s="28">
        <v>14</v>
      </c>
      <c r="I23" s="28" t="s">
        <v>4</v>
      </c>
      <c r="J23" s="27">
        <v>0</v>
      </c>
      <c r="K23" s="27">
        <f t="shared" si="3"/>
        <v>0</v>
      </c>
      <c r="L23" s="29">
        <f>+J23*4.45</f>
        <v>0</v>
      </c>
      <c r="M23" s="27">
        <f t="shared" si="4"/>
        <v>0</v>
      </c>
      <c r="N23" s="27">
        <f t="shared" si="5"/>
        <v>0</v>
      </c>
    </row>
    <row r="24" spans="1:14" s="3" customFormat="1" ht="12.75">
      <c r="A24" s="6"/>
      <c r="J24" s="27"/>
      <c r="K24" s="27">
        <f t="shared" si="3"/>
        <v>0</v>
      </c>
      <c r="L24" s="45"/>
      <c r="M24" s="27">
        <f t="shared" si="4"/>
        <v>0</v>
      </c>
      <c r="N24" s="27">
        <f t="shared" si="5"/>
        <v>0</v>
      </c>
    </row>
    <row r="25" spans="1:14" s="3" customFormat="1" ht="12.75">
      <c r="A25" s="6" t="s">
        <v>1</v>
      </c>
      <c r="B25" s="3" t="s">
        <v>39</v>
      </c>
      <c r="H25" s="3">
        <f>SUM(H23:H23)</f>
        <v>14</v>
      </c>
      <c r="I25" s="3" t="s">
        <v>4</v>
      </c>
      <c r="J25" s="27"/>
      <c r="K25" s="27">
        <f t="shared" si="3"/>
        <v>0</v>
      </c>
      <c r="L25" s="45">
        <v>0</v>
      </c>
      <c r="M25" s="27">
        <f t="shared" si="4"/>
        <v>0</v>
      </c>
      <c r="N25" s="27">
        <f t="shared" si="5"/>
        <v>0</v>
      </c>
    </row>
    <row r="26" spans="1:14" s="3" customFormat="1" ht="12.75">
      <c r="A26" s="20"/>
      <c r="B26" s="19"/>
      <c r="C26" s="19"/>
      <c r="D26" s="19"/>
      <c r="E26" s="19"/>
      <c r="F26" s="19"/>
      <c r="G26" s="19"/>
      <c r="H26" s="19"/>
      <c r="I26" s="19"/>
      <c r="J26" s="27"/>
      <c r="K26" s="27">
        <f t="shared" si="3"/>
        <v>0</v>
      </c>
      <c r="L26" s="45"/>
      <c r="M26" s="27">
        <f t="shared" si="4"/>
        <v>0</v>
      </c>
      <c r="N26" s="27">
        <f t="shared" si="5"/>
        <v>0</v>
      </c>
    </row>
    <row r="27" spans="1:14" s="22" customFormat="1" ht="12.75">
      <c r="A27" s="7" t="s">
        <v>15</v>
      </c>
      <c r="B27" s="3"/>
      <c r="C27" s="3"/>
      <c r="D27" s="3"/>
      <c r="E27" s="3"/>
      <c r="F27" s="3"/>
      <c r="G27" s="3"/>
      <c r="H27" s="3"/>
      <c r="I27" s="3"/>
      <c r="J27" s="27"/>
      <c r="K27" s="27">
        <f t="shared" si="3"/>
        <v>0</v>
      </c>
      <c r="L27" s="27"/>
      <c r="M27" s="27">
        <f t="shared" si="4"/>
        <v>0</v>
      </c>
      <c r="N27" s="27">
        <f t="shared" si="5"/>
        <v>0</v>
      </c>
    </row>
    <row r="28" spans="1:14" s="22" customFormat="1" ht="12.75">
      <c r="A28" s="6">
        <v>1</v>
      </c>
      <c r="B28" s="3" t="s">
        <v>16</v>
      </c>
      <c r="C28" s="3"/>
      <c r="D28" s="3"/>
      <c r="E28" s="3"/>
      <c r="F28" s="3"/>
      <c r="G28" s="3"/>
      <c r="H28" s="3"/>
      <c r="I28" s="3"/>
      <c r="J28" s="27"/>
      <c r="K28" s="27">
        <f t="shared" si="3"/>
        <v>0</v>
      </c>
      <c r="L28" s="27"/>
      <c r="M28" s="27">
        <f t="shared" si="4"/>
        <v>0</v>
      </c>
      <c r="N28" s="27">
        <f t="shared" si="5"/>
        <v>0</v>
      </c>
    </row>
    <row r="29" spans="1:14" s="28" customFormat="1" ht="12.75">
      <c r="A29" s="6"/>
      <c r="B29" s="3"/>
      <c r="C29" s="3"/>
      <c r="D29" s="6" t="s">
        <v>47</v>
      </c>
      <c r="E29" s="3"/>
      <c r="F29" s="3"/>
      <c r="G29" s="3"/>
      <c r="H29" s="3">
        <f>+H23</f>
        <v>14</v>
      </c>
      <c r="I29" s="3" t="s">
        <v>4</v>
      </c>
      <c r="J29" s="27">
        <v>0</v>
      </c>
      <c r="K29" s="27">
        <f t="shared" si="3"/>
        <v>0</v>
      </c>
      <c r="L29" s="27">
        <v>0</v>
      </c>
      <c r="M29" s="27">
        <f t="shared" si="4"/>
        <v>0</v>
      </c>
      <c r="N29" s="27">
        <f t="shared" si="5"/>
        <v>0</v>
      </c>
    </row>
    <row r="30" spans="1:14" s="28" customFormat="1" ht="12.75">
      <c r="A30" s="23"/>
      <c r="D30" s="23"/>
      <c r="J30" s="27"/>
      <c r="K30" s="27">
        <f t="shared" si="3"/>
        <v>0</v>
      </c>
      <c r="L30" s="27"/>
      <c r="M30" s="27">
        <f t="shared" si="4"/>
        <v>0</v>
      </c>
      <c r="N30" s="27">
        <f t="shared" si="5"/>
        <v>0</v>
      </c>
    </row>
    <row r="31" spans="1:14" s="28" customFormat="1" ht="12.75">
      <c r="A31" s="23" t="s">
        <v>1</v>
      </c>
      <c r="B31" s="28" t="s">
        <v>33</v>
      </c>
      <c r="H31" s="28">
        <v>1</v>
      </c>
      <c r="I31" s="28" t="s">
        <v>34</v>
      </c>
      <c r="J31" s="27">
        <v>0</v>
      </c>
      <c r="K31" s="27">
        <f t="shared" si="3"/>
        <v>0</v>
      </c>
      <c r="L31" s="27">
        <v>0</v>
      </c>
      <c r="M31" s="27">
        <f t="shared" si="4"/>
        <v>0</v>
      </c>
      <c r="N31" s="27">
        <f t="shared" si="5"/>
        <v>0</v>
      </c>
    </row>
    <row r="32" spans="1:14" s="22" customFormat="1" ht="12.75">
      <c r="A32" s="6"/>
      <c r="B32" s="3"/>
      <c r="C32" s="3"/>
      <c r="D32" s="3"/>
      <c r="E32" s="3"/>
      <c r="F32" s="3"/>
      <c r="G32" s="3"/>
      <c r="H32" s="3"/>
      <c r="I32" s="3"/>
      <c r="J32" s="27"/>
      <c r="K32" s="27">
        <f t="shared" si="3"/>
        <v>0</v>
      </c>
      <c r="L32" s="27"/>
      <c r="M32" s="27">
        <f t="shared" si="4"/>
        <v>0</v>
      </c>
      <c r="N32" s="27">
        <f t="shared" si="5"/>
        <v>0</v>
      </c>
    </row>
    <row r="33" spans="1:14" s="28" customFormat="1" ht="12.75">
      <c r="A33" s="31" t="s">
        <v>44</v>
      </c>
      <c r="J33" s="27"/>
      <c r="K33" s="27">
        <f t="shared" si="3"/>
        <v>0</v>
      </c>
      <c r="L33" s="27"/>
      <c r="M33" s="27">
        <f t="shared" si="4"/>
        <v>0</v>
      </c>
      <c r="N33" s="27">
        <f t="shared" si="5"/>
        <v>0</v>
      </c>
    </row>
    <row r="34" spans="1:14" ht="12.75">
      <c r="A34" s="5" t="s">
        <v>0</v>
      </c>
      <c r="B34" s="1" t="s">
        <v>55</v>
      </c>
      <c r="K34" s="27">
        <f aca="true" t="shared" si="6" ref="K34:K37">+J34*H34</f>
        <v>0</v>
      </c>
      <c r="M34" s="27">
        <f aca="true" t="shared" si="7" ref="M34:M37">+L34*H34</f>
        <v>0</v>
      </c>
      <c r="N34" s="27">
        <f aca="true" t="shared" si="8" ref="N34:N37">+M34+K34</f>
        <v>0</v>
      </c>
    </row>
    <row r="35" spans="3:14" ht="12.75">
      <c r="C35" s="1" t="s">
        <v>56</v>
      </c>
      <c r="D35" s="46"/>
      <c r="K35" s="27">
        <f t="shared" si="6"/>
        <v>0</v>
      </c>
      <c r="M35" s="27">
        <f t="shared" si="7"/>
        <v>0</v>
      </c>
      <c r="N35" s="27">
        <f t="shared" si="8"/>
        <v>0</v>
      </c>
    </row>
    <row r="36" spans="5:14" ht="12.75">
      <c r="E36" s="1" t="s">
        <v>48</v>
      </c>
      <c r="F36" s="1">
        <v>3.5</v>
      </c>
      <c r="G36" s="1" t="s">
        <v>57</v>
      </c>
      <c r="K36" s="27">
        <f t="shared" si="6"/>
        <v>0</v>
      </c>
      <c r="M36" s="27">
        <f t="shared" si="7"/>
        <v>0</v>
      </c>
      <c r="N36" s="27">
        <f t="shared" si="8"/>
        <v>0</v>
      </c>
    </row>
    <row r="37" spans="5:14" ht="12.75">
      <c r="E37" s="1" t="s">
        <v>49</v>
      </c>
      <c r="F37" s="1">
        <v>230</v>
      </c>
      <c r="G37" s="1" t="s">
        <v>50</v>
      </c>
      <c r="H37" s="2">
        <v>1</v>
      </c>
      <c r="I37" s="1" t="s">
        <v>3</v>
      </c>
      <c r="J37" s="27">
        <v>0</v>
      </c>
      <c r="K37" s="27">
        <f t="shared" si="6"/>
        <v>0</v>
      </c>
      <c r="L37" s="27">
        <v>0</v>
      </c>
      <c r="M37" s="27">
        <f t="shared" si="7"/>
        <v>0</v>
      </c>
      <c r="N37" s="27">
        <f t="shared" si="8"/>
        <v>0</v>
      </c>
    </row>
    <row r="38" spans="1:14" s="32" customFormat="1" ht="12.75">
      <c r="A38" s="34"/>
      <c r="B38" s="33"/>
      <c r="C38" s="33"/>
      <c r="D38" s="33"/>
      <c r="E38" s="33"/>
      <c r="F38" s="33"/>
      <c r="G38" s="33"/>
      <c r="H38" s="33"/>
      <c r="I38" s="33"/>
      <c r="J38" s="35"/>
      <c r="K38" s="27">
        <f aca="true" t="shared" si="9" ref="K38:K60">+J38*H38</f>
        <v>0</v>
      </c>
      <c r="L38" s="35"/>
      <c r="M38" s="27">
        <f aca="true" t="shared" si="10" ref="M38:M60">+L38*H38</f>
        <v>0</v>
      </c>
      <c r="N38" s="27">
        <f aca="true" t="shared" si="11" ref="N38:N60">+M38+K38</f>
        <v>0</v>
      </c>
    </row>
    <row r="39" spans="1:14" s="32" customFormat="1" ht="12.75">
      <c r="A39" s="34" t="s">
        <v>1</v>
      </c>
      <c r="B39" s="33" t="s">
        <v>35</v>
      </c>
      <c r="C39" s="33"/>
      <c r="D39" s="33"/>
      <c r="E39" s="33"/>
      <c r="F39" s="33"/>
      <c r="G39" s="33"/>
      <c r="H39" s="33"/>
      <c r="I39" s="33"/>
      <c r="J39" s="35"/>
      <c r="K39" s="27">
        <f t="shared" si="9"/>
        <v>0</v>
      </c>
      <c r="L39" s="35"/>
      <c r="M39" s="27">
        <f t="shared" si="10"/>
        <v>0</v>
      </c>
      <c r="N39" s="27">
        <f t="shared" si="11"/>
        <v>0</v>
      </c>
    </row>
    <row r="40" spans="1:14" s="32" customFormat="1" ht="12.75">
      <c r="A40" s="34"/>
      <c r="B40" s="33"/>
      <c r="C40" s="33"/>
      <c r="D40" s="33" t="s">
        <v>36</v>
      </c>
      <c r="E40" s="33"/>
      <c r="F40" s="33"/>
      <c r="G40" s="33"/>
      <c r="H40" s="33">
        <v>9</v>
      </c>
      <c r="I40" s="33" t="s">
        <v>3</v>
      </c>
      <c r="J40" s="35">
        <v>0</v>
      </c>
      <c r="K40" s="27">
        <f t="shared" si="9"/>
        <v>0</v>
      </c>
      <c r="L40" s="35">
        <v>0</v>
      </c>
      <c r="M40" s="27">
        <f t="shared" si="10"/>
        <v>0</v>
      </c>
      <c r="N40" s="27">
        <f t="shared" si="11"/>
        <v>0</v>
      </c>
    </row>
    <row r="41" spans="1:14" s="32" customFormat="1" ht="12.75">
      <c r="A41" s="34"/>
      <c r="B41" s="33"/>
      <c r="C41" s="33"/>
      <c r="D41" s="33"/>
      <c r="E41" s="33"/>
      <c r="F41" s="33"/>
      <c r="G41" s="33"/>
      <c r="H41" s="33"/>
      <c r="I41" s="33"/>
      <c r="J41" s="35"/>
      <c r="K41" s="27">
        <f t="shared" si="9"/>
        <v>0</v>
      </c>
      <c r="L41" s="35"/>
      <c r="M41" s="27">
        <f t="shared" si="10"/>
        <v>0</v>
      </c>
      <c r="N41" s="27">
        <f t="shared" si="11"/>
        <v>0</v>
      </c>
    </row>
    <row r="42" spans="1:14" s="32" customFormat="1" ht="12.75">
      <c r="A42" s="34" t="s">
        <v>2</v>
      </c>
      <c r="B42" s="33" t="s">
        <v>37</v>
      </c>
      <c r="C42" s="33"/>
      <c r="D42" s="33"/>
      <c r="E42" s="33"/>
      <c r="F42" s="33"/>
      <c r="G42" s="33"/>
      <c r="H42" s="33"/>
      <c r="I42" s="33"/>
      <c r="J42" s="35"/>
      <c r="K42" s="27">
        <f t="shared" si="9"/>
        <v>0</v>
      </c>
      <c r="L42" s="35"/>
      <c r="M42" s="27">
        <f t="shared" si="10"/>
        <v>0</v>
      </c>
      <c r="N42" s="27">
        <f t="shared" si="11"/>
        <v>0</v>
      </c>
    </row>
    <row r="43" spans="1:14" s="32" customFormat="1" ht="12.75">
      <c r="A43" s="34"/>
      <c r="B43" s="33"/>
      <c r="C43" s="33"/>
      <c r="D43" s="33" t="s">
        <v>36</v>
      </c>
      <c r="E43" s="33"/>
      <c r="F43" s="33"/>
      <c r="G43" s="33"/>
      <c r="H43" s="33">
        <f>+H40</f>
        <v>9</v>
      </c>
      <c r="I43" s="33" t="s">
        <v>3</v>
      </c>
      <c r="J43" s="35">
        <v>0</v>
      </c>
      <c r="K43" s="27">
        <f t="shared" si="9"/>
        <v>0</v>
      </c>
      <c r="L43" s="35">
        <v>0</v>
      </c>
      <c r="M43" s="27">
        <f t="shared" si="10"/>
        <v>0</v>
      </c>
      <c r="N43" s="27">
        <f t="shared" si="11"/>
        <v>0</v>
      </c>
    </row>
    <row r="44" spans="1:14" s="37" customFormat="1" ht="12.75">
      <c r="A44" s="38"/>
      <c r="D44" s="38"/>
      <c r="J44" s="27"/>
      <c r="K44" s="27">
        <f t="shared" si="9"/>
        <v>0</v>
      </c>
      <c r="L44" s="45"/>
      <c r="M44" s="27">
        <f t="shared" si="10"/>
        <v>0</v>
      </c>
      <c r="N44" s="27">
        <f t="shared" si="11"/>
        <v>0</v>
      </c>
    </row>
    <row r="45" spans="1:14" s="28" customFormat="1" ht="12.75">
      <c r="A45" s="7" t="s">
        <v>7</v>
      </c>
      <c r="B45" s="3"/>
      <c r="C45" s="3"/>
      <c r="D45" s="3"/>
      <c r="E45" s="3"/>
      <c r="F45" s="3"/>
      <c r="G45" s="3"/>
      <c r="H45" s="3"/>
      <c r="I45" s="3"/>
      <c r="J45" s="27"/>
      <c r="K45" s="27">
        <f t="shared" si="9"/>
        <v>0</v>
      </c>
      <c r="L45" s="45"/>
      <c r="M45" s="27">
        <f t="shared" si="10"/>
        <v>0</v>
      </c>
      <c r="N45" s="27">
        <f t="shared" si="11"/>
        <v>0</v>
      </c>
    </row>
    <row r="46" spans="1:14" s="37" customFormat="1" ht="12.75">
      <c r="A46" s="36" t="s">
        <v>0</v>
      </c>
      <c r="B46" s="37" t="s">
        <v>58</v>
      </c>
      <c r="H46" s="37">
        <v>3</v>
      </c>
      <c r="I46" s="37" t="s">
        <v>3</v>
      </c>
      <c r="J46" s="27"/>
      <c r="K46" s="27">
        <f t="shared" si="9"/>
        <v>0</v>
      </c>
      <c r="L46" s="27">
        <v>0</v>
      </c>
      <c r="M46" s="27">
        <f t="shared" si="10"/>
        <v>0</v>
      </c>
      <c r="N46" s="27">
        <f t="shared" si="11"/>
        <v>0</v>
      </c>
    </row>
    <row r="47" spans="1:14" s="37" customFormat="1" ht="12.75">
      <c r="A47" s="38"/>
      <c r="D47" s="38"/>
      <c r="J47" s="27"/>
      <c r="K47" s="27">
        <f aca="true" t="shared" si="12" ref="K47">+J47*H47</f>
        <v>0</v>
      </c>
      <c r="L47" s="45"/>
      <c r="M47" s="27">
        <f aca="true" t="shared" si="13" ref="M47">+L47*H47</f>
        <v>0</v>
      </c>
      <c r="N47" s="27">
        <f aca="true" t="shared" si="14" ref="N47">+M47+K47</f>
        <v>0</v>
      </c>
    </row>
    <row r="48" spans="1:14" s="28" customFormat="1" ht="12.75">
      <c r="A48" s="26" t="s">
        <v>1</v>
      </c>
      <c r="B48" s="28" t="s">
        <v>17</v>
      </c>
      <c r="H48" s="28">
        <v>0.2</v>
      </c>
      <c r="I48" s="28" t="s">
        <v>8</v>
      </c>
      <c r="J48" s="27"/>
      <c r="K48" s="27">
        <f t="shared" si="9"/>
        <v>0</v>
      </c>
      <c r="L48" s="45">
        <v>0</v>
      </c>
      <c r="M48" s="27">
        <f t="shared" si="10"/>
        <v>0</v>
      </c>
      <c r="N48" s="27">
        <f t="shared" si="11"/>
        <v>0</v>
      </c>
    </row>
    <row r="49" spans="1:14" s="28" customFormat="1" ht="12.75">
      <c r="A49" s="26"/>
      <c r="J49" s="27"/>
      <c r="K49" s="27">
        <f t="shared" si="9"/>
        <v>0</v>
      </c>
      <c r="L49" s="45"/>
      <c r="M49" s="27">
        <f t="shared" si="10"/>
        <v>0</v>
      </c>
      <c r="N49" s="27">
        <f t="shared" si="11"/>
        <v>0</v>
      </c>
    </row>
    <row r="50" spans="1:14" s="28" customFormat="1" ht="12.75">
      <c r="A50" s="26" t="s">
        <v>2</v>
      </c>
      <c r="B50" s="28" t="s">
        <v>18</v>
      </c>
      <c r="H50" s="28">
        <v>4</v>
      </c>
      <c r="I50" s="28" t="s">
        <v>25</v>
      </c>
      <c r="J50" s="27"/>
      <c r="K50" s="27">
        <f t="shared" si="9"/>
        <v>0</v>
      </c>
      <c r="L50" s="45">
        <v>0</v>
      </c>
      <c r="M50" s="27">
        <f t="shared" si="10"/>
        <v>0</v>
      </c>
      <c r="N50" s="27">
        <f t="shared" si="11"/>
        <v>0</v>
      </c>
    </row>
    <row r="51" spans="1:14" s="37" customFormat="1" ht="12.75">
      <c r="A51" s="38"/>
      <c r="J51" s="29"/>
      <c r="K51" s="27">
        <f t="shared" si="9"/>
        <v>0</v>
      </c>
      <c r="L51" s="29"/>
      <c r="M51" s="27">
        <f t="shared" si="10"/>
        <v>0</v>
      </c>
      <c r="N51" s="27">
        <f t="shared" si="11"/>
        <v>0</v>
      </c>
    </row>
    <row r="52" spans="1:14" s="37" customFormat="1" ht="12.75">
      <c r="A52" s="38" t="s">
        <v>6</v>
      </c>
      <c r="B52" s="37" t="s">
        <v>38</v>
      </c>
      <c r="H52" s="37">
        <v>2</v>
      </c>
      <c r="I52" s="37" t="s">
        <v>25</v>
      </c>
      <c r="J52" s="29"/>
      <c r="K52" s="27">
        <f t="shared" si="9"/>
        <v>0</v>
      </c>
      <c r="L52" s="29">
        <v>0</v>
      </c>
      <c r="M52" s="27">
        <f t="shared" si="10"/>
        <v>0</v>
      </c>
      <c r="N52" s="27">
        <f t="shared" si="11"/>
        <v>0</v>
      </c>
    </row>
    <row r="53" spans="1:14" s="37" customFormat="1" ht="12.75">
      <c r="A53" s="36"/>
      <c r="J53" s="27"/>
      <c r="K53" s="27">
        <f t="shared" si="9"/>
        <v>0</v>
      </c>
      <c r="L53" s="29"/>
      <c r="M53" s="27">
        <f t="shared" si="10"/>
        <v>0</v>
      </c>
      <c r="N53" s="27">
        <f t="shared" si="11"/>
        <v>0</v>
      </c>
    </row>
    <row r="54" spans="1:14" s="28" customFormat="1" ht="18">
      <c r="A54" s="4" t="s">
        <v>19</v>
      </c>
      <c r="B54" s="3"/>
      <c r="C54" s="3"/>
      <c r="D54" s="3"/>
      <c r="E54" s="3"/>
      <c r="F54" s="3"/>
      <c r="G54" s="3"/>
      <c r="H54" s="3"/>
      <c r="I54" s="3"/>
      <c r="J54" s="27"/>
      <c r="K54" s="27">
        <f t="shared" si="9"/>
        <v>0</v>
      </c>
      <c r="L54" s="45"/>
      <c r="M54" s="27">
        <f t="shared" si="10"/>
        <v>0</v>
      </c>
      <c r="N54" s="27">
        <f t="shared" si="11"/>
        <v>0</v>
      </c>
    </row>
    <row r="55" spans="1:14" s="28" customFormat="1" ht="12.75">
      <c r="A55" s="21"/>
      <c r="B55" s="22"/>
      <c r="C55" s="22"/>
      <c r="D55" s="22"/>
      <c r="E55" s="22"/>
      <c r="F55" s="22"/>
      <c r="G55" s="22"/>
      <c r="H55" s="22"/>
      <c r="I55" s="22"/>
      <c r="J55" s="27"/>
      <c r="K55" s="27">
        <f t="shared" si="9"/>
        <v>0</v>
      </c>
      <c r="L55" s="45"/>
      <c r="M55" s="27">
        <f t="shared" si="10"/>
        <v>0</v>
      </c>
      <c r="N55" s="27">
        <f t="shared" si="11"/>
        <v>0</v>
      </c>
    </row>
    <row r="56" spans="1:14" s="28" customFormat="1" ht="12.75">
      <c r="A56" s="7" t="s">
        <v>5</v>
      </c>
      <c r="B56" s="3"/>
      <c r="C56" s="3"/>
      <c r="D56" s="3"/>
      <c r="E56" s="3"/>
      <c r="F56" s="3"/>
      <c r="G56" s="3"/>
      <c r="H56" s="3"/>
      <c r="I56" s="3"/>
      <c r="J56" s="27"/>
      <c r="K56" s="27">
        <f t="shared" si="9"/>
        <v>0</v>
      </c>
      <c r="L56" s="45"/>
      <c r="M56" s="27">
        <f t="shared" si="10"/>
        <v>0</v>
      </c>
      <c r="N56" s="27">
        <f t="shared" si="11"/>
        <v>0</v>
      </c>
    </row>
    <row r="57" spans="1:14" s="28" customFormat="1" ht="12.75">
      <c r="A57" s="21" t="s">
        <v>0</v>
      </c>
      <c r="B57" s="22" t="s">
        <v>20</v>
      </c>
      <c r="C57" s="22"/>
      <c r="D57" s="22"/>
      <c r="E57" s="22"/>
      <c r="F57" s="22"/>
      <c r="G57" s="22"/>
      <c r="H57" s="22"/>
      <c r="I57" s="22"/>
      <c r="J57" s="27"/>
      <c r="K57" s="27">
        <f t="shared" si="9"/>
        <v>0</v>
      </c>
      <c r="L57" s="45"/>
      <c r="M57" s="27">
        <f t="shared" si="10"/>
        <v>0</v>
      </c>
      <c r="N57" s="27">
        <f t="shared" si="11"/>
        <v>0</v>
      </c>
    </row>
    <row r="58" spans="1:14" s="37" customFormat="1" ht="12.75">
      <c r="A58" s="38"/>
      <c r="C58" s="37" t="s">
        <v>41</v>
      </c>
      <c r="J58" s="27"/>
      <c r="K58" s="27">
        <f t="shared" si="9"/>
        <v>0</v>
      </c>
      <c r="L58" s="27"/>
      <c r="M58" s="27">
        <f t="shared" si="10"/>
        <v>0</v>
      </c>
      <c r="N58" s="27">
        <f t="shared" si="11"/>
        <v>0</v>
      </c>
    </row>
    <row r="59" spans="1:14" s="28" customFormat="1" ht="12.75">
      <c r="A59" s="21"/>
      <c r="B59" s="22"/>
      <c r="C59" s="22"/>
      <c r="D59" s="22" t="s">
        <v>21</v>
      </c>
      <c r="E59" s="22"/>
      <c r="F59" s="22"/>
      <c r="G59" s="22"/>
      <c r="H59" s="37">
        <v>6</v>
      </c>
      <c r="I59" s="22" t="s">
        <v>4</v>
      </c>
      <c r="J59" s="27">
        <v>0</v>
      </c>
      <c r="K59" s="27">
        <f t="shared" si="9"/>
        <v>0</v>
      </c>
      <c r="L59" s="45">
        <f aca="true" t="shared" si="15" ref="L59">+J59*2.25</f>
        <v>0</v>
      </c>
      <c r="M59" s="27">
        <f t="shared" si="10"/>
        <v>0</v>
      </c>
      <c r="N59" s="27">
        <f t="shared" si="11"/>
        <v>0</v>
      </c>
    </row>
    <row r="60" spans="1:14" s="28" customFormat="1" ht="12.75">
      <c r="A60" s="21"/>
      <c r="B60" s="22"/>
      <c r="C60" s="22"/>
      <c r="D60" s="22" t="s">
        <v>22</v>
      </c>
      <c r="E60" s="22"/>
      <c r="F60" s="22"/>
      <c r="G60" s="22"/>
      <c r="H60" s="37">
        <v>4</v>
      </c>
      <c r="I60" s="22" t="s">
        <v>4</v>
      </c>
      <c r="J60" s="27">
        <v>0</v>
      </c>
      <c r="K60" s="27">
        <f t="shared" si="9"/>
        <v>0</v>
      </c>
      <c r="L60" s="45">
        <f>+J60*2.25</f>
        <v>0</v>
      </c>
      <c r="M60" s="27">
        <f t="shared" si="10"/>
        <v>0</v>
      </c>
      <c r="N60" s="27">
        <f t="shared" si="11"/>
        <v>0</v>
      </c>
    </row>
    <row r="61" spans="1:14" s="37" customFormat="1" ht="12.75">
      <c r="A61" s="36"/>
      <c r="J61" s="27"/>
      <c r="K61" s="27">
        <f aca="true" t="shared" si="16" ref="K61:K75">+J61*H61</f>
        <v>0</v>
      </c>
      <c r="L61" s="45"/>
      <c r="M61" s="27">
        <f aca="true" t="shared" si="17" ref="M61:M75">+L61*H61</f>
        <v>0</v>
      </c>
      <c r="N61" s="27">
        <f aca="true" t="shared" si="18" ref="N61:N75">+M61+K61</f>
        <v>0</v>
      </c>
    </row>
    <row r="62" spans="1:14" s="28" customFormat="1" ht="12.75">
      <c r="A62" s="21" t="s">
        <v>1</v>
      </c>
      <c r="B62" s="22" t="s">
        <v>42</v>
      </c>
      <c r="C62" s="22"/>
      <c r="D62" s="22"/>
      <c r="E62" s="22"/>
      <c r="F62" s="22"/>
      <c r="G62" s="22"/>
      <c r="H62" s="22">
        <f>SUM(H59:H60)</f>
        <v>10</v>
      </c>
      <c r="I62" s="22" t="s">
        <v>4</v>
      </c>
      <c r="J62" s="27"/>
      <c r="K62" s="27">
        <f t="shared" si="16"/>
        <v>0</v>
      </c>
      <c r="L62" s="45">
        <v>0</v>
      </c>
      <c r="M62" s="27">
        <f t="shared" si="17"/>
        <v>0</v>
      </c>
      <c r="N62" s="27">
        <f t="shared" si="18"/>
        <v>0</v>
      </c>
    </row>
    <row r="63" spans="1:14" s="28" customFormat="1" ht="12.75">
      <c r="A63" s="21"/>
      <c r="B63" s="22"/>
      <c r="C63" s="22"/>
      <c r="D63" s="22"/>
      <c r="E63" s="22"/>
      <c r="F63" s="22"/>
      <c r="G63" s="22"/>
      <c r="H63" s="22"/>
      <c r="I63" s="22"/>
      <c r="J63" s="27"/>
      <c r="K63" s="27">
        <f t="shared" si="16"/>
        <v>0</v>
      </c>
      <c r="L63" s="45"/>
      <c r="M63" s="27">
        <f t="shared" si="17"/>
        <v>0</v>
      </c>
      <c r="N63" s="27">
        <f t="shared" si="18"/>
        <v>0</v>
      </c>
    </row>
    <row r="64" spans="1:14" s="28" customFormat="1" ht="12.75">
      <c r="A64" s="25" t="s">
        <v>23</v>
      </c>
      <c r="B64" s="22"/>
      <c r="C64" s="22"/>
      <c r="D64" s="22"/>
      <c r="E64" s="22"/>
      <c r="F64" s="22"/>
      <c r="G64" s="22"/>
      <c r="H64" s="22"/>
      <c r="I64" s="22"/>
      <c r="J64" s="27"/>
      <c r="K64" s="27">
        <f t="shared" si="16"/>
        <v>0</v>
      </c>
      <c r="L64" s="45"/>
      <c r="M64" s="27">
        <f t="shared" si="17"/>
        <v>0</v>
      </c>
      <c r="N64" s="27">
        <f t="shared" si="18"/>
        <v>0</v>
      </c>
    </row>
    <row r="65" spans="1:14" s="28" customFormat="1" ht="12.75">
      <c r="A65" s="21" t="s">
        <v>0</v>
      </c>
      <c r="B65" s="22" t="s">
        <v>59</v>
      </c>
      <c r="C65" s="22"/>
      <c r="D65" s="22"/>
      <c r="E65" s="22"/>
      <c r="F65" s="22"/>
      <c r="G65" s="22"/>
      <c r="H65" s="22"/>
      <c r="I65" s="22"/>
      <c r="J65" s="27"/>
      <c r="K65" s="27">
        <f aca="true" t="shared" si="19" ref="K65">+J65*H65</f>
        <v>0</v>
      </c>
      <c r="L65" s="45"/>
      <c r="M65" s="27">
        <f aca="true" t="shared" si="20" ref="M65">+L65*H65</f>
        <v>0</v>
      </c>
      <c r="N65" s="27">
        <f aca="true" t="shared" si="21" ref="N65">+M65+K65</f>
        <v>0</v>
      </c>
    </row>
    <row r="66" spans="1:14" s="28" customFormat="1" ht="12.75">
      <c r="A66" s="21"/>
      <c r="B66" s="22"/>
      <c r="C66" s="22"/>
      <c r="D66" s="22" t="s">
        <v>21</v>
      </c>
      <c r="E66" s="22"/>
      <c r="F66" s="22"/>
      <c r="G66" s="22"/>
      <c r="H66" s="22">
        <v>1</v>
      </c>
      <c r="I66" s="22" t="s">
        <v>3</v>
      </c>
      <c r="J66" s="27">
        <v>0</v>
      </c>
      <c r="K66" s="27">
        <f t="shared" si="16"/>
        <v>0</v>
      </c>
      <c r="L66" s="45">
        <v>0</v>
      </c>
      <c r="M66" s="27">
        <f t="shared" si="17"/>
        <v>0</v>
      </c>
      <c r="N66" s="27">
        <f t="shared" si="18"/>
        <v>0</v>
      </c>
    </row>
    <row r="67" spans="1:14" s="28" customFormat="1" ht="12.75">
      <c r="A67" s="26"/>
      <c r="J67" s="27"/>
      <c r="K67" s="27">
        <f t="shared" si="16"/>
        <v>0</v>
      </c>
      <c r="L67" s="27"/>
      <c r="M67" s="27">
        <f t="shared" si="17"/>
        <v>0</v>
      </c>
      <c r="N67" s="27">
        <f t="shared" si="18"/>
        <v>0</v>
      </c>
    </row>
    <row r="68" spans="1:14" s="28" customFormat="1" ht="12.75">
      <c r="A68" s="25" t="s">
        <v>7</v>
      </c>
      <c r="B68" s="22"/>
      <c r="C68" s="22"/>
      <c r="D68" s="22"/>
      <c r="E68" s="22"/>
      <c r="F68" s="22"/>
      <c r="G68" s="22"/>
      <c r="H68" s="22"/>
      <c r="I68" s="22"/>
      <c r="J68" s="27"/>
      <c r="K68" s="27">
        <f t="shared" si="16"/>
        <v>0</v>
      </c>
      <c r="L68" s="27"/>
      <c r="M68" s="27">
        <f t="shared" si="17"/>
        <v>0</v>
      </c>
      <c r="N68" s="27">
        <f t="shared" si="18"/>
        <v>0</v>
      </c>
    </row>
    <row r="69" spans="1:14" s="28" customFormat="1" ht="12.75">
      <c r="A69" s="26" t="s">
        <v>0</v>
      </c>
      <c r="B69" s="28" t="s">
        <v>60</v>
      </c>
      <c r="H69" s="28">
        <v>1</v>
      </c>
      <c r="I69" s="28" t="s">
        <v>3</v>
      </c>
      <c r="J69" s="27"/>
      <c r="K69" s="27">
        <f t="shared" si="16"/>
        <v>0</v>
      </c>
      <c r="L69" s="27">
        <v>0</v>
      </c>
      <c r="M69" s="27">
        <f t="shared" si="17"/>
        <v>0</v>
      </c>
      <c r="N69" s="27">
        <f t="shared" si="18"/>
        <v>0</v>
      </c>
    </row>
    <row r="70" spans="1:14" s="28" customFormat="1" ht="12.75">
      <c r="A70" s="30"/>
      <c r="J70" s="27"/>
      <c r="K70" s="27">
        <f t="shared" si="16"/>
        <v>0</v>
      </c>
      <c r="L70" s="27"/>
      <c r="M70" s="27">
        <f t="shared" si="17"/>
        <v>0</v>
      </c>
      <c r="N70" s="27">
        <f t="shared" si="18"/>
        <v>0</v>
      </c>
    </row>
    <row r="71" spans="1:14" s="28" customFormat="1" ht="12.75">
      <c r="A71" s="26" t="s">
        <v>1</v>
      </c>
      <c r="B71" s="28" t="s">
        <v>17</v>
      </c>
      <c r="H71" s="28">
        <v>0.2</v>
      </c>
      <c r="I71" s="28" t="s">
        <v>8</v>
      </c>
      <c r="J71" s="27"/>
      <c r="K71" s="27">
        <f t="shared" si="16"/>
        <v>0</v>
      </c>
      <c r="L71" s="27">
        <v>0</v>
      </c>
      <c r="M71" s="27">
        <f t="shared" si="17"/>
        <v>0</v>
      </c>
      <c r="N71" s="27">
        <f t="shared" si="18"/>
        <v>0</v>
      </c>
    </row>
    <row r="72" spans="1:14" s="28" customFormat="1" ht="12.75">
      <c r="A72" s="26"/>
      <c r="J72" s="27"/>
      <c r="K72" s="27">
        <f t="shared" si="16"/>
        <v>0</v>
      </c>
      <c r="L72" s="27"/>
      <c r="M72" s="27">
        <f t="shared" si="17"/>
        <v>0</v>
      </c>
      <c r="N72" s="27">
        <f t="shared" si="18"/>
        <v>0</v>
      </c>
    </row>
    <row r="73" spans="1:14" s="28" customFormat="1" ht="12.75">
      <c r="A73" s="26" t="s">
        <v>2</v>
      </c>
      <c r="B73" s="28" t="s">
        <v>18</v>
      </c>
      <c r="H73" s="28">
        <v>4</v>
      </c>
      <c r="I73" s="28" t="s">
        <v>25</v>
      </c>
      <c r="J73" s="27"/>
      <c r="K73" s="27">
        <f t="shared" si="16"/>
        <v>0</v>
      </c>
      <c r="L73" s="27">
        <v>0</v>
      </c>
      <c r="M73" s="27">
        <f t="shared" si="17"/>
        <v>0</v>
      </c>
      <c r="N73" s="27">
        <f t="shared" si="18"/>
        <v>0</v>
      </c>
    </row>
    <row r="74" spans="1:14" s="37" customFormat="1" ht="12.75">
      <c r="A74" s="38"/>
      <c r="J74" s="27"/>
      <c r="K74" s="27">
        <f t="shared" si="16"/>
        <v>0</v>
      </c>
      <c r="L74" s="27"/>
      <c r="M74" s="27">
        <f t="shared" si="17"/>
        <v>0</v>
      </c>
      <c r="N74" s="27">
        <f t="shared" si="18"/>
        <v>0</v>
      </c>
    </row>
    <row r="75" spans="1:14" s="37" customFormat="1" ht="12.75">
      <c r="A75" s="38" t="s">
        <v>6</v>
      </c>
      <c r="B75" s="37" t="s">
        <v>38</v>
      </c>
      <c r="H75" s="37">
        <v>2</v>
      </c>
      <c r="I75" s="37" t="s">
        <v>25</v>
      </c>
      <c r="J75" s="27"/>
      <c r="K75" s="27">
        <f t="shared" si="16"/>
        <v>0</v>
      </c>
      <c r="L75" s="27">
        <v>0</v>
      </c>
      <c r="M75" s="27">
        <f t="shared" si="17"/>
        <v>0</v>
      </c>
      <c r="N75" s="27">
        <f t="shared" si="18"/>
        <v>0</v>
      </c>
    </row>
    <row r="76" spans="1:14" s="28" customFormat="1" ht="9" customHeight="1">
      <c r="A76" s="26"/>
      <c r="J76" s="27"/>
      <c r="K76" s="27">
        <f aca="true" t="shared" si="22" ref="K76:K111">+J76*H76</f>
        <v>0</v>
      </c>
      <c r="L76" s="27"/>
      <c r="M76" s="27">
        <f aca="true" t="shared" si="23" ref="M76:M111">+L76*H76</f>
        <v>0</v>
      </c>
      <c r="N76" s="27">
        <f aca="true" t="shared" si="24" ref="N76:N111">+M76+K76</f>
        <v>0</v>
      </c>
    </row>
    <row r="77" spans="1:14" s="43" customFormat="1" ht="14.25" customHeight="1">
      <c r="A77" s="51" t="s">
        <v>61</v>
      </c>
      <c r="J77" s="52"/>
      <c r="K77" s="27">
        <f t="shared" si="22"/>
        <v>0</v>
      </c>
      <c r="L77" s="27"/>
      <c r="M77" s="27">
        <f t="shared" si="23"/>
        <v>0</v>
      </c>
      <c r="N77" s="27">
        <f t="shared" si="24"/>
        <v>0</v>
      </c>
    </row>
    <row r="78" spans="1:14" s="37" customFormat="1" ht="14.25" customHeight="1">
      <c r="A78" s="51"/>
      <c r="B78" s="43"/>
      <c r="C78" s="43"/>
      <c r="D78" s="43"/>
      <c r="E78" s="43"/>
      <c r="F78" s="43"/>
      <c r="G78" s="43"/>
      <c r="H78" s="43"/>
      <c r="I78" s="43"/>
      <c r="J78" s="52"/>
      <c r="K78" s="27">
        <f t="shared" si="22"/>
        <v>0</v>
      </c>
      <c r="L78" s="27"/>
      <c r="M78" s="27">
        <f t="shared" si="23"/>
        <v>0</v>
      </c>
      <c r="N78" s="27">
        <f t="shared" si="24"/>
        <v>0</v>
      </c>
    </row>
    <row r="79" spans="1:14" s="37" customFormat="1" ht="24.75">
      <c r="A79" s="39" t="s">
        <v>62</v>
      </c>
      <c r="J79" s="27"/>
      <c r="K79" s="27">
        <f t="shared" si="22"/>
        <v>0</v>
      </c>
      <c r="L79" s="29"/>
      <c r="M79" s="27">
        <f t="shared" si="23"/>
        <v>0</v>
      </c>
      <c r="N79" s="27">
        <f t="shared" si="24"/>
        <v>0</v>
      </c>
    </row>
    <row r="80" spans="1:14" ht="12.75">
      <c r="A80" s="53" t="s">
        <v>89</v>
      </c>
      <c r="C80" s="54"/>
      <c r="F80" s="55"/>
      <c r="I80" s="55"/>
      <c r="K80" s="27">
        <f t="shared" si="22"/>
        <v>0</v>
      </c>
      <c r="L80" s="56"/>
      <c r="M80" s="27">
        <f t="shared" si="23"/>
        <v>0</v>
      </c>
      <c r="N80" s="27">
        <f t="shared" si="24"/>
        <v>0</v>
      </c>
    </row>
    <row r="81" spans="1:14" ht="12.75">
      <c r="A81" s="9" t="s">
        <v>84</v>
      </c>
      <c r="B81" s="72" t="s">
        <v>63</v>
      </c>
      <c r="C81" s="72"/>
      <c r="D81" s="72"/>
      <c r="E81" s="72"/>
      <c r="F81" s="72"/>
      <c r="G81" s="72"/>
      <c r="H81" s="72"/>
      <c r="I81" s="57"/>
      <c r="J81" s="1"/>
      <c r="K81" s="27">
        <f t="shared" si="22"/>
        <v>0</v>
      </c>
      <c r="L81" s="56"/>
      <c r="M81" s="27">
        <f t="shared" si="23"/>
        <v>0</v>
      </c>
      <c r="N81" s="27">
        <f t="shared" si="24"/>
        <v>0</v>
      </c>
    </row>
    <row r="82" spans="1:14" ht="12.75">
      <c r="A82" s="9"/>
      <c r="C82" s="1" t="s">
        <v>90</v>
      </c>
      <c r="D82" s="58"/>
      <c r="E82" s="58"/>
      <c r="F82" s="58"/>
      <c r="G82" s="58"/>
      <c r="H82" s="1"/>
      <c r="I82" s="57"/>
      <c r="J82" s="1"/>
      <c r="K82" s="27">
        <f t="shared" si="22"/>
        <v>0</v>
      </c>
      <c r="L82" s="56"/>
      <c r="M82" s="27">
        <f t="shared" si="23"/>
        <v>0</v>
      </c>
      <c r="N82" s="27">
        <f t="shared" si="24"/>
        <v>0</v>
      </c>
    </row>
    <row r="83" spans="1:14" ht="13.5">
      <c r="A83" s="9"/>
      <c r="D83" s="58" t="s">
        <v>64</v>
      </c>
      <c r="F83" s="59">
        <v>80</v>
      </c>
      <c r="G83" s="58" t="s">
        <v>65</v>
      </c>
      <c r="H83" s="1"/>
      <c r="I83" s="57"/>
      <c r="J83" s="1"/>
      <c r="K83" s="27">
        <f t="shared" si="22"/>
        <v>0</v>
      </c>
      <c r="L83" s="56"/>
      <c r="M83" s="27">
        <f t="shared" si="23"/>
        <v>0</v>
      </c>
      <c r="N83" s="27">
        <f t="shared" si="24"/>
        <v>0</v>
      </c>
    </row>
    <row r="84" spans="1:14" ht="12.75">
      <c r="A84" s="9"/>
      <c r="D84" s="58" t="s">
        <v>66</v>
      </c>
      <c r="F84" s="60">
        <v>20</v>
      </c>
      <c r="G84" s="58" t="s">
        <v>67</v>
      </c>
      <c r="H84" s="1"/>
      <c r="I84" s="57"/>
      <c r="J84" s="1"/>
      <c r="K84" s="27">
        <f t="shared" si="22"/>
        <v>0</v>
      </c>
      <c r="L84" s="56"/>
      <c r="M84" s="27">
        <f t="shared" si="23"/>
        <v>0</v>
      </c>
      <c r="N84" s="27">
        <f t="shared" si="24"/>
        <v>0</v>
      </c>
    </row>
    <row r="85" spans="1:14" ht="12.75">
      <c r="A85" s="9"/>
      <c r="D85" s="58" t="s">
        <v>48</v>
      </c>
      <c r="F85" s="60">
        <v>21</v>
      </c>
      <c r="G85" s="58" t="s">
        <v>51</v>
      </c>
      <c r="H85" s="1"/>
      <c r="I85" s="57"/>
      <c r="J85" s="1"/>
      <c r="K85" s="27">
        <f t="shared" si="22"/>
        <v>0</v>
      </c>
      <c r="L85" s="56"/>
      <c r="M85" s="27">
        <f t="shared" si="23"/>
        <v>0</v>
      </c>
      <c r="N85" s="27">
        <f t="shared" si="24"/>
        <v>0</v>
      </c>
    </row>
    <row r="86" spans="1:14" ht="12.75">
      <c r="A86" s="9"/>
      <c r="D86" s="58" t="s">
        <v>49</v>
      </c>
      <c r="F86" s="60">
        <v>230</v>
      </c>
      <c r="G86" s="58" t="s">
        <v>50</v>
      </c>
      <c r="H86" s="1"/>
      <c r="I86" s="57"/>
      <c r="J86" s="1"/>
      <c r="K86" s="27">
        <f t="shared" si="22"/>
        <v>0</v>
      </c>
      <c r="L86" s="56"/>
      <c r="M86" s="27">
        <f t="shared" si="23"/>
        <v>0</v>
      </c>
      <c r="N86" s="27">
        <f t="shared" si="24"/>
        <v>0</v>
      </c>
    </row>
    <row r="87" spans="1:14" ht="12.75">
      <c r="A87" s="9"/>
      <c r="D87" s="58" t="s">
        <v>68</v>
      </c>
      <c r="F87" s="60">
        <v>36</v>
      </c>
      <c r="G87" s="58" t="s">
        <v>69</v>
      </c>
      <c r="H87" s="57">
        <v>1</v>
      </c>
      <c r="I87" s="1" t="s">
        <v>3</v>
      </c>
      <c r="J87" s="56">
        <v>0</v>
      </c>
      <c r="K87" s="27">
        <f t="shared" si="22"/>
        <v>0</v>
      </c>
      <c r="L87" s="56">
        <v>0</v>
      </c>
      <c r="M87" s="27">
        <f t="shared" si="23"/>
        <v>0</v>
      </c>
      <c r="N87" s="27">
        <f t="shared" si="24"/>
        <v>0</v>
      </c>
    </row>
    <row r="88" spans="1:14" ht="12.75">
      <c r="A88" s="9"/>
      <c r="D88" s="58"/>
      <c r="F88" s="60"/>
      <c r="G88" s="58"/>
      <c r="H88" s="57"/>
      <c r="J88" s="56"/>
      <c r="K88" s="27">
        <f t="shared" si="22"/>
        <v>0</v>
      </c>
      <c r="L88" s="56"/>
      <c r="M88" s="27">
        <f t="shared" si="23"/>
        <v>0</v>
      </c>
      <c r="N88" s="27">
        <f t="shared" si="24"/>
        <v>0</v>
      </c>
    </row>
    <row r="89" spans="1:14" ht="12.75">
      <c r="A89" s="61" t="s">
        <v>85</v>
      </c>
      <c r="B89" t="s">
        <v>70</v>
      </c>
      <c r="H89" s="55"/>
      <c r="J89" s="56"/>
      <c r="K89" s="27">
        <f t="shared" si="22"/>
        <v>0</v>
      </c>
      <c r="L89" s="56"/>
      <c r="M89" s="27">
        <f t="shared" si="23"/>
        <v>0</v>
      </c>
      <c r="N89" s="27">
        <f t="shared" si="24"/>
        <v>0</v>
      </c>
    </row>
    <row r="90" spans="1:14" ht="12.75">
      <c r="A90" s="61"/>
      <c r="C90" t="s">
        <v>71</v>
      </c>
      <c r="H90" s="55"/>
      <c r="J90" s="56"/>
      <c r="K90" s="27">
        <f t="shared" si="22"/>
        <v>0</v>
      </c>
      <c r="L90" s="56"/>
      <c r="M90" s="27">
        <f t="shared" si="23"/>
        <v>0</v>
      </c>
      <c r="N90" s="27">
        <f t="shared" si="24"/>
        <v>0</v>
      </c>
    </row>
    <row r="91" spans="1:14" ht="12.75">
      <c r="A91" s="61"/>
      <c r="D91" t="s">
        <v>91</v>
      </c>
      <c r="H91" s="55">
        <v>1</v>
      </c>
      <c r="I91" t="s">
        <v>4</v>
      </c>
      <c r="J91" s="56">
        <v>0</v>
      </c>
      <c r="K91" s="27">
        <f t="shared" si="22"/>
        <v>0</v>
      </c>
      <c r="L91" s="56">
        <f>+CEILING(J91*0.75,1)</f>
        <v>0</v>
      </c>
      <c r="M91" s="27">
        <f t="shared" si="23"/>
        <v>0</v>
      </c>
      <c r="N91" s="27">
        <f t="shared" si="24"/>
        <v>0</v>
      </c>
    </row>
    <row r="92" spans="1:14" ht="12.75">
      <c r="A92" s="9"/>
      <c r="D92" s="58"/>
      <c r="F92" s="60"/>
      <c r="G92" s="58"/>
      <c r="H92" s="57"/>
      <c r="J92" s="56"/>
      <c r="K92" s="27">
        <f t="shared" si="22"/>
        <v>0</v>
      </c>
      <c r="L92" s="56"/>
      <c r="M92" s="27">
        <f t="shared" si="23"/>
        <v>0</v>
      </c>
      <c r="N92" s="27">
        <f t="shared" si="24"/>
        <v>0</v>
      </c>
    </row>
    <row r="93" spans="1:14" ht="12.75">
      <c r="A93" s="61" t="s">
        <v>86</v>
      </c>
      <c r="B93" t="s">
        <v>83</v>
      </c>
      <c r="H93" s="55"/>
      <c r="J93" s="56"/>
      <c r="K93" s="27">
        <f t="shared" si="22"/>
        <v>0</v>
      </c>
      <c r="L93" s="56"/>
      <c r="M93" s="27">
        <f t="shared" si="23"/>
        <v>0</v>
      </c>
      <c r="N93" s="27">
        <f t="shared" si="24"/>
        <v>0</v>
      </c>
    </row>
    <row r="94" spans="1:14" ht="12.75">
      <c r="A94" s="61"/>
      <c r="D94" t="s">
        <v>92</v>
      </c>
      <c r="H94" s="55">
        <v>1</v>
      </c>
      <c r="I94" t="s">
        <v>3</v>
      </c>
      <c r="J94" s="56">
        <v>0</v>
      </c>
      <c r="K94" s="27">
        <f t="shared" si="22"/>
        <v>0</v>
      </c>
      <c r="L94" s="56">
        <f>+CEILING(J94*0.75,1)</f>
        <v>0</v>
      </c>
      <c r="M94" s="27">
        <f t="shared" si="23"/>
        <v>0</v>
      </c>
      <c r="N94" s="27">
        <f t="shared" si="24"/>
        <v>0</v>
      </c>
    </row>
    <row r="95" spans="1:14" ht="12.75">
      <c r="A95" s="61"/>
      <c r="C95" s="54"/>
      <c r="F95" s="55"/>
      <c r="H95" s="55"/>
      <c r="J95" s="56"/>
      <c r="K95" s="27">
        <f t="shared" si="22"/>
        <v>0</v>
      </c>
      <c r="L95" s="56"/>
      <c r="M95" s="27">
        <f t="shared" si="23"/>
        <v>0</v>
      </c>
      <c r="N95" s="27">
        <f t="shared" si="24"/>
        <v>0</v>
      </c>
    </row>
    <row r="96" spans="1:14" ht="12.75">
      <c r="A96" s="62" t="s">
        <v>87</v>
      </c>
      <c r="B96" t="s">
        <v>72</v>
      </c>
      <c r="C96" s="54"/>
      <c r="F96" s="55"/>
      <c r="H96" s="55"/>
      <c r="J96" s="56"/>
      <c r="K96" s="27">
        <f t="shared" si="22"/>
        <v>0</v>
      </c>
      <c r="L96" s="56"/>
      <c r="M96" s="27">
        <f t="shared" si="23"/>
        <v>0</v>
      </c>
      <c r="N96" s="27">
        <f t="shared" si="24"/>
        <v>0</v>
      </c>
    </row>
    <row r="97" spans="1:14" ht="12.75">
      <c r="A97" s="61"/>
      <c r="C97" s="54" t="s">
        <v>73</v>
      </c>
      <c r="F97" s="55"/>
      <c r="H97" s="55">
        <f>+H87</f>
        <v>1</v>
      </c>
      <c r="I97" t="s">
        <v>3</v>
      </c>
      <c r="J97" s="56">
        <v>0</v>
      </c>
      <c r="K97" s="27">
        <f t="shared" si="22"/>
        <v>0</v>
      </c>
      <c r="L97" s="56">
        <f aca="true" t="shared" si="25" ref="L97">+CEILING(J97*0.45,1)</f>
        <v>0</v>
      </c>
      <c r="M97" s="27">
        <f t="shared" si="23"/>
        <v>0</v>
      </c>
      <c r="N97" s="27">
        <f t="shared" si="24"/>
        <v>0</v>
      </c>
    </row>
    <row r="98" spans="1:14" ht="12.75">
      <c r="A98" s="61"/>
      <c r="H98" s="55"/>
      <c r="J98" s="56"/>
      <c r="K98" s="27">
        <f t="shared" si="22"/>
        <v>0</v>
      </c>
      <c r="L98" s="56"/>
      <c r="M98" s="27">
        <f t="shared" si="23"/>
        <v>0</v>
      </c>
      <c r="N98" s="27">
        <f t="shared" si="24"/>
        <v>0</v>
      </c>
    </row>
    <row r="99" spans="1:14" ht="12.75">
      <c r="A99" s="61" t="s">
        <v>88</v>
      </c>
      <c r="B99" t="s">
        <v>74</v>
      </c>
      <c r="H99" s="55"/>
      <c r="J99" s="56"/>
      <c r="K99" s="27">
        <f t="shared" si="22"/>
        <v>0</v>
      </c>
      <c r="L99" s="56"/>
      <c r="M99" s="27">
        <f t="shared" si="23"/>
        <v>0</v>
      </c>
      <c r="N99" s="27">
        <f t="shared" si="24"/>
        <v>0</v>
      </c>
    </row>
    <row r="100" spans="1:14" ht="12.75">
      <c r="A100" s="61"/>
      <c r="D100" t="s">
        <v>75</v>
      </c>
      <c r="H100" s="55"/>
      <c r="J100" s="56"/>
      <c r="K100" s="27">
        <f t="shared" si="22"/>
        <v>0</v>
      </c>
      <c r="L100" s="56"/>
      <c r="M100" s="27">
        <f t="shared" si="23"/>
        <v>0</v>
      </c>
      <c r="N100" s="27">
        <f t="shared" si="24"/>
        <v>0</v>
      </c>
    </row>
    <row r="101" spans="1:14" ht="12.75">
      <c r="A101" s="61"/>
      <c r="D101" t="s">
        <v>76</v>
      </c>
      <c r="H101" s="55"/>
      <c r="J101" s="56"/>
      <c r="K101" s="27">
        <f t="shared" si="22"/>
        <v>0</v>
      </c>
      <c r="L101" s="56"/>
      <c r="M101" s="27">
        <f t="shared" si="23"/>
        <v>0</v>
      </c>
      <c r="N101" s="27">
        <f t="shared" si="24"/>
        <v>0</v>
      </c>
    </row>
    <row r="102" spans="1:14" ht="12.75">
      <c r="A102" s="61"/>
      <c r="D102" t="s">
        <v>77</v>
      </c>
      <c r="H102" s="55">
        <v>1</v>
      </c>
      <c r="I102" t="s">
        <v>78</v>
      </c>
      <c r="J102" s="56">
        <v>0</v>
      </c>
      <c r="K102" s="27">
        <f t="shared" si="22"/>
        <v>0</v>
      </c>
      <c r="L102" s="56">
        <v>0</v>
      </c>
      <c r="M102" s="27">
        <f t="shared" si="23"/>
        <v>0</v>
      </c>
      <c r="N102" s="27">
        <f t="shared" si="24"/>
        <v>0</v>
      </c>
    </row>
    <row r="103" spans="1:14" ht="13.5" customHeight="1">
      <c r="A103" s="1"/>
      <c r="C103" s="46"/>
      <c r="D103" s="63"/>
      <c r="E103" s="46"/>
      <c r="G103" s="57"/>
      <c r="H103" s="64"/>
      <c r="I103" s="63"/>
      <c r="K103" s="27">
        <f t="shared" si="22"/>
        <v>0</v>
      </c>
      <c r="L103" s="56"/>
      <c r="M103" s="27">
        <f t="shared" si="23"/>
        <v>0</v>
      </c>
      <c r="N103" s="27">
        <f t="shared" si="24"/>
        <v>0</v>
      </c>
    </row>
    <row r="104" spans="1:14" ht="12.75">
      <c r="A104" s="53" t="s">
        <v>7</v>
      </c>
      <c r="H104" s="55"/>
      <c r="J104" s="65"/>
      <c r="K104" s="27">
        <f t="shared" si="22"/>
        <v>0</v>
      </c>
      <c r="L104" s="56"/>
      <c r="M104" s="27">
        <f t="shared" si="23"/>
        <v>0</v>
      </c>
      <c r="N104" s="27">
        <f t="shared" si="24"/>
        <v>0</v>
      </c>
    </row>
    <row r="105" spans="1:14" ht="12.75">
      <c r="A105" s="61" t="s">
        <v>0</v>
      </c>
      <c r="B105" t="s">
        <v>79</v>
      </c>
      <c r="H105" s="55">
        <v>1</v>
      </c>
      <c r="I105" t="s">
        <v>25</v>
      </c>
      <c r="J105" s="65"/>
      <c r="K105" s="27">
        <f t="shared" si="22"/>
        <v>0</v>
      </c>
      <c r="L105" s="56">
        <v>0</v>
      </c>
      <c r="M105" s="27">
        <f t="shared" si="23"/>
        <v>0</v>
      </c>
      <c r="N105" s="27">
        <f t="shared" si="24"/>
        <v>0</v>
      </c>
    </row>
    <row r="106" spans="1:14" ht="12.75">
      <c r="A106" s="61"/>
      <c r="H106" s="55"/>
      <c r="J106" s="65"/>
      <c r="K106" s="27">
        <f t="shared" si="22"/>
        <v>0</v>
      </c>
      <c r="L106" s="56"/>
      <c r="M106" s="27">
        <f t="shared" si="23"/>
        <v>0</v>
      </c>
      <c r="N106" s="27">
        <f t="shared" si="24"/>
        <v>0</v>
      </c>
    </row>
    <row r="107" spans="1:14" ht="12.75">
      <c r="A107" s="61" t="s">
        <v>1</v>
      </c>
      <c r="B107" t="s">
        <v>17</v>
      </c>
      <c r="H107" s="55">
        <v>0.1</v>
      </c>
      <c r="I107" t="s">
        <v>8</v>
      </c>
      <c r="J107" s="65"/>
      <c r="K107" s="27">
        <f t="shared" si="22"/>
        <v>0</v>
      </c>
      <c r="L107" s="56">
        <v>0</v>
      </c>
      <c r="M107" s="27">
        <f t="shared" si="23"/>
        <v>0</v>
      </c>
      <c r="N107" s="27">
        <f t="shared" si="24"/>
        <v>0</v>
      </c>
    </row>
    <row r="108" spans="1:14" ht="12.75">
      <c r="A108" s="61"/>
      <c r="H108" s="55"/>
      <c r="J108" s="65"/>
      <c r="K108" s="27">
        <f t="shared" si="22"/>
        <v>0</v>
      </c>
      <c r="L108" s="56"/>
      <c r="M108" s="27">
        <f t="shared" si="23"/>
        <v>0</v>
      </c>
      <c r="N108" s="27">
        <f t="shared" si="24"/>
        <v>0</v>
      </c>
    </row>
    <row r="109" spans="1:14" ht="12.75">
      <c r="A109" s="61" t="s">
        <v>2</v>
      </c>
      <c r="B109" t="s">
        <v>18</v>
      </c>
      <c r="H109" s="55">
        <v>2</v>
      </c>
      <c r="I109" t="s">
        <v>25</v>
      </c>
      <c r="J109" s="65"/>
      <c r="K109" s="27">
        <f t="shared" si="22"/>
        <v>0</v>
      </c>
      <c r="L109" s="56">
        <v>0</v>
      </c>
      <c r="M109" s="27">
        <f t="shared" si="23"/>
        <v>0</v>
      </c>
      <c r="N109" s="27">
        <f t="shared" si="24"/>
        <v>0</v>
      </c>
    </row>
    <row r="110" spans="1:14" ht="12.75">
      <c r="A110" s="61"/>
      <c r="H110" s="55"/>
      <c r="J110" s="65"/>
      <c r="K110" s="27">
        <f t="shared" si="22"/>
        <v>0</v>
      </c>
      <c r="L110" s="56"/>
      <c r="M110" s="27">
        <f t="shared" si="23"/>
        <v>0</v>
      </c>
      <c r="N110" s="27">
        <f t="shared" si="24"/>
        <v>0</v>
      </c>
    </row>
    <row r="111" spans="1:14" ht="12.75">
      <c r="A111" s="61" t="s">
        <v>6</v>
      </c>
      <c r="B111" t="s">
        <v>80</v>
      </c>
      <c r="H111" s="55">
        <v>1</v>
      </c>
      <c r="I111" t="s">
        <v>25</v>
      </c>
      <c r="J111" s="65"/>
      <c r="K111" s="27">
        <f t="shared" si="22"/>
        <v>0</v>
      </c>
      <c r="L111" s="56">
        <v>0</v>
      </c>
      <c r="M111" s="27">
        <f t="shared" si="23"/>
        <v>0</v>
      </c>
      <c r="N111" s="27">
        <f t="shared" si="24"/>
        <v>0</v>
      </c>
    </row>
    <row r="112" spans="1:14" ht="13.5" thickBot="1">
      <c r="A112" s="66"/>
      <c r="B112" s="67"/>
      <c r="C112" s="67"/>
      <c r="D112" s="67"/>
      <c r="E112" s="67"/>
      <c r="F112" s="67"/>
      <c r="G112" s="67"/>
      <c r="H112" s="68" t="s">
        <v>81</v>
      </c>
      <c r="I112" s="67"/>
      <c r="J112" s="69"/>
      <c r="K112" s="70"/>
      <c r="L112" s="70"/>
      <c r="M112" s="70"/>
      <c r="N112" s="70"/>
    </row>
    <row r="113" spans="1:14" ht="13.5" thickTop="1">
      <c r="A113" s="53" t="s">
        <v>82</v>
      </c>
      <c r="H113" s="55"/>
      <c r="J113" s="65"/>
      <c r="K113" s="71">
        <f>SUM(K9:K111)</f>
        <v>0</v>
      </c>
      <c r="L113" s="71"/>
      <c r="M113" s="71">
        <f>SUM(M5:M112)</f>
        <v>0</v>
      </c>
      <c r="N113" s="71">
        <f>SUM(N6:N112)</f>
        <v>0</v>
      </c>
    </row>
    <row r="114" spans="1:14" ht="12.75">
      <c r="A114" s="53"/>
      <c r="I114" s="55"/>
      <c r="K114" s="65"/>
      <c r="L114" s="56"/>
      <c r="M114" s="56"/>
      <c r="N114" s="56"/>
    </row>
  </sheetData>
  <mergeCells count="1">
    <mergeCell ref="B81:H81"/>
  </mergeCells>
  <printOptions/>
  <pageMargins left="1.03" right="0.52" top="0.49" bottom="0.58" header="0.39" footer="0.38"/>
  <pageSetup horizontalDpi="600" verticalDpi="600" orientation="landscape" paperSize="9" r:id="rId1"/>
  <headerFooter alignWithMargins="0">
    <oddFooter>&amp;R&amp;"Arial CE,Kurzíva"&amp;9&amp;P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view="pageBreakPreview" zoomScale="80" zoomScaleSheetLayoutView="80" workbookViewId="0" topLeftCell="A1">
      <pane ySplit="2" topLeftCell="A54" activePane="bottomLeft" state="frozen"/>
      <selection pane="bottomLeft" activeCell="H64" sqref="H64"/>
    </sheetView>
  </sheetViews>
  <sheetFormatPr defaultColWidth="9.00390625" defaultRowHeight="12.75"/>
  <cols>
    <col min="1" max="1" width="3.75390625" style="44" customWidth="1"/>
    <col min="2" max="2" width="2.00390625" style="43" customWidth="1"/>
    <col min="3" max="3" width="1.75390625" style="43" customWidth="1"/>
    <col min="4" max="4" width="2.75390625" style="43" customWidth="1"/>
    <col min="5" max="5" width="13.75390625" style="43" customWidth="1"/>
    <col min="6" max="6" width="6.75390625" style="43" customWidth="1"/>
    <col min="7" max="7" width="7.125" style="43" customWidth="1"/>
    <col min="8" max="8" width="40.375" style="43" customWidth="1"/>
    <col min="9" max="9" width="7.125" style="43" customWidth="1"/>
    <col min="10" max="16384" width="9.125" style="43" customWidth="1"/>
  </cols>
  <sheetData>
    <row r="1" spans="1:9" s="42" customFormat="1" ht="21.6" customHeight="1">
      <c r="A1" s="39" t="s">
        <v>40</v>
      </c>
      <c r="B1" s="40"/>
      <c r="C1" s="40"/>
      <c r="D1" s="40"/>
      <c r="E1" s="40"/>
      <c r="F1" s="40"/>
      <c r="G1" s="41"/>
      <c r="H1" s="41"/>
      <c r="I1" s="41"/>
    </row>
    <row r="2" spans="1:9" s="42" customFormat="1" ht="21.6" customHeight="1">
      <c r="A2" s="39"/>
      <c r="B2" s="40"/>
      <c r="C2" s="40"/>
      <c r="D2" s="40"/>
      <c r="E2" s="40"/>
      <c r="F2" s="40"/>
      <c r="G2" s="41"/>
      <c r="H2" s="41"/>
      <c r="I2" s="41"/>
    </row>
    <row r="3" spans="1:9" ht="25.5" customHeight="1">
      <c r="A3" s="39" t="s">
        <v>32</v>
      </c>
      <c r="B3" s="37"/>
      <c r="C3" s="37"/>
      <c r="D3" s="37"/>
      <c r="E3" s="37"/>
      <c r="F3" s="37"/>
      <c r="G3" s="37"/>
      <c r="H3" s="37"/>
      <c r="I3" s="37"/>
    </row>
    <row r="4" spans="1:9" ht="18">
      <c r="A4" s="4" t="s">
        <v>24</v>
      </c>
      <c r="B4" s="37"/>
      <c r="C4" s="37"/>
      <c r="D4" s="37"/>
      <c r="E4" s="37"/>
      <c r="F4" s="37"/>
      <c r="G4" s="37"/>
      <c r="H4" s="37"/>
      <c r="I4" s="37"/>
    </row>
    <row r="5" spans="1:9" ht="18">
      <c r="A5" s="4"/>
      <c r="B5" s="37"/>
      <c r="C5" s="37"/>
      <c r="D5" s="37"/>
      <c r="E5" s="37"/>
      <c r="F5" s="37"/>
      <c r="G5" s="37"/>
      <c r="H5" s="37"/>
      <c r="I5" s="37"/>
    </row>
    <row r="6" spans="1:9" ht="12.75">
      <c r="A6" s="7" t="s">
        <v>9</v>
      </c>
      <c r="B6" s="37"/>
      <c r="C6" s="37"/>
      <c r="D6" s="37"/>
      <c r="E6" s="37"/>
      <c r="F6" s="37"/>
      <c r="G6" s="37"/>
      <c r="H6" s="37"/>
      <c r="I6" s="37"/>
    </row>
    <row r="7" spans="1:9" ht="12.75">
      <c r="A7" s="38" t="s">
        <v>0</v>
      </c>
      <c r="B7" s="37" t="s">
        <v>52</v>
      </c>
      <c r="C7" s="37"/>
      <c r="D7" s="37"/>
      <c r="E7" s="37"/>
      <c r="F7" s="37"/>
      <c r="G7" s="37"/>
      <c r="H7" s="11"/>
      <c r="I7" s="12"/>
    </row>
    <row r="8" spans="1:9" ht="12.75">
      <c r="A8" s="38"/>
      <c r="B8" s="37"/>
      <c r="C8" s="37"/>
      <c r="D8" s="37" t="s">
        <v>43</v>
      </c>
      <c r="E8" s="37"/>
      <c r="F8" s="37"/>
      <c r="G8" s="37"/>
      <c r="H8" s="11">
        <v>1</v>
      </c>
      <c r="I8" s="12" t="s">
        <v>3</v>
      </c>
    </row>
    <row r="9" spans="1:9" ht="15">
      <c r="A9" s="38"/>
      <c r="B9" s="37"/>
      <c r="C9" s="37"/>
      <c r="D9" s="11" t="s">
        <v>10</v>
      </c>
      <c r="E9" s="10"/>
      <c r="F9" s="10"/>
      <c r="G9" s="10"/>
      <c r="H9" s="11">
        <f>+H8</f>
        <v>1</v>
      </c>
      <c r="I9" s="12" t="s">
        <v>3</v>
      </c>
    </row>
    <row r="10" spans="1:9" ht="12.75">
      <c r="A10" s="38"/>
      <c r="B10" s="37"/>
      <c r="C10" s="37"/>
      <c r="D10" s="37"/>
      <c r="E10" s="37"/>
      <c r="F10" s="37"/>
      <c r="G10" s="37"/>
      <c r="H10" s="37"/>
      <c r="I10" s="37"/>
    </row>
    <row r="11" spans="1:9" ht="12.75">
      <c r="A11" s="38" t="s">
        <v>1</v>
      </c>
      <c r="B11" s="37" t="s">
        <v>53</v>
      </c>
      <c r="C11" s="37"/>
      <c r="D11" s="37"/>
      <c r="E11" s="37"/>
      <c r="F11" s="37"/>
      <c r="G11" s="37"/>
      <c r="H11" s="37"/>
      <c r="I11" s="37"/>
    </row>
    <row r="12" spans="1:9" ht="12.75">
      <c r="A12" s="38"/>
      <c r="B12" s="37"/>
      <c r="C12" s="37" t="s">
        <v>45</v>
      </c>
      <c r="D12" s="37"/>
      <c r="E12" s="37"/>
      <c r="F12" s="37"/>
      <c r="G12" s="37"/>
      <c r="H12" s="37">
        <v>1</v>
      </c>
      <c r="I12" s="37" t="s">
        <v>3</v>
      </c>
    </row>
    <row r="13" spans="1:9" ht="12.75">
      <c r="A13" s="38"/>
      <c r="B13" s="37"/>
      <c r="C13" s="37"/>
      <c r="D13" s="37"/>
      <c r="E13" s="37"/>
      <c r="F13" s="37"/>
      <c r="G13" s="37"/>
      <c r="H13" s="37"/>
      <c r="I13" s="37"/>
    </row>
    <row r="14" spans="1:9" ht="12.75">
      <c r="A14" s="7" t="s">
        <v>11</v>
      </c>
      <c r="B14" s="37"/>
      <c r="C14" s="37"/>
      <c r="D14" s="37"/>
      <c r="E14" s="37"/>
      <c r="F14" s="37"/>
      <c r="G14" s="37"/>
      <c r="H14" s="37"/>
      <c r="I14" s="37"/>
    </row>
    <row r="15" spans="1:9" ht="12.75">
      <c r="A15" s="38" t="s">
        <v>0</v>
      </c>
      <c r="B15" s="37" t="s">
        <v>54</v>
      </c>
      <c r="C15" s="37"/>
      <c r="D15" s="37"/>
      <c r="E15" s="37"/>
      <c r="F15" s="37"/>
      <c r="G15" s="37"/>
      <c r="H15" s="37"/>
      <c r="I15" s="37"/>
    </row>
    <row r="16" spans="1:9" ht="12.75">
      <c r="A16" s="38"/>
      <c r="B16" s="37"/>
      <c r="C16" s="37" t="s">
        <v>46</v>
      </c>
      <c r="D16" s="37"/>
      <c r="E16" s="37"/>
      <c r="F16" s="37"/>
      <c r="G16" s="37"/>
      <c r="H16" s="37">
        <f>+H8</f>
        <v>1</v>
      </c>
      <c r="I16" s="37" t="s">
        <v>3</v>
      </c>
    </row>
    <row r="17" spans="1:9" ht="12.75">
      <c r="A17" s="38"/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7" t="s">
        <v>5</v>
      </c>
      <c r="B18" s="37"/>
      <c r="C18" s="37"/>
      <c r="D18" s="37"/>
      <c r="E18" s="37"/>
      <c r="F18" s="37"/>
      <c r="G18" s="37"/>
      <c r="H18" s="37"/>
      <c r="I18" s="37"/>
    </row>
    <row r="19" spans="1:9" ht="12.75">
      <c r="A19" s="38" t="s">
        <v>0</v>
      </c>
      <c r="B19" s="37" t="s">
        <v>12</v>
      </c>
      <c r="C19" s="37"/>
      <c r="D19" s="37"/>
      <c r="E19" s="37"/>
      <c r="F19" s="37"/>
      <c r="G19" s="37"/>
      <c r="H19" s="37"/>
      <c r="I19" s="37"/>
    </row>
    <row r="20" spans="1:9" ht="12.75">
      <c r="A20" s="38"/>
      <c r="B20" s="37"/>
      <c r="C20" s="37" t="s">
        <v>41</v>
      </c>
      <c r="D20" s="37"/>
      <c r="E20" s="37"/>
      <c r="F20" s="37"/>
      <c r="G20" s="37"/>
      <c r="H20" s="37"/>
      <c r="I20" s="37"/>
    </row>
    <row r="21" spans="1:9" ht="12.75">
      <c r="A21" s="38"/>
      <c r="B21" s="37"/>
      <c r="C21" s="37" t="s">
        <v>13</v>
      </c>
      <c r="D21" s="37"/>
      <c r="E21" s="37"/>
      <c r="F21" s="37"/>
      <c r="G21" s="37"/>
      <c r="H21" s="37"/>
      <c r="I21" s="37"/>
    </row>
    <row r="22" spans="1:9" ht="12.75">
      <c r="A22" s="38"/>
      <c r="B22" s="37"/>
      <c r="C22" s="37"/>
      <c r="D22" s="37" t="s">
        <v>14</v>
      </c>
      <c r="E22" s="37"/>
      <c r="F22" s="37"/>
      <c r="G22" s="37"/>
      <c r="H22" s="37">
        <v>14</v>
      </c>
      <c r="I22" s="37" t="s">
        <v>4</v>
      </c>
    </row>
    <row r="23" spans="1:9" ht="12.75">
      <c r="A23" s="38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38" t="s">
        <v>1</v>
      </c>
      <c r="B24" s="37" t="s">
        <v>39</v>
      </c>
      <c r="C24" s="37"/>
      <c r="D24" s="37"/>
      <c r="E24" s="37"/>
      <c r="F24" s="37"/>
      <c r="G24" s="37"/>
      <c r="H24" s="37">
        <f>SUM(H22:H22)</f>
        <v>14</v>
      </c>
      <c r="I24" s="37" t="s">
        <v>4</v>
      </c>
    </row>
    <row r="25" spans="1:9" ht="12.75">
      <c r="A25" s="38"/>
      <c r="B25" s="37"/>
      <c r="C25" s="37"/>
      <c r="D25" s="37"/>
      <c r="E25" s="37"/>
      <c r="F25" s="37"/>
      <c r="G25" s="37"/>
      <c r="H25" s="37"/>
      <c r="I25" s="37"/>
    </row>
    <row r="26" spans="1:9" ht="12.75">
      <c r="A26" s="7" t="s">
        <v>15</v>
      </c>
      <c r="B26" s="37"/>
      <c r="C26" s="37"/>
      <c r="D26" s="37"/>
      <c r="E26" s="37"/>
      <c r="F26" s="37"/>
      <c r="G26" s="37"/>
      <c r="H26" s="37"/>
      <c r="I26" s="37"/>
    </row>
    <row r="27" spans="1:9" ht="12.75">
      <c r="A27" s="38">
        <v>1</v>
      </c>
      <c r="B27" s="37" t="s">
        <v>16</v>
      </c>
      <c r="C27" s="37"/>
      <c r="D27" s="37"/>
      <c r="E27" s="37"/>
      <c r="F27" s="37"/>
      <c r="G27" s="37"/>
      <c r="H27" s="37"/>
      <c r="I27" s="37"/>
    </row>
    <row r="28" spans="1:9" ht="12.75">
      <c r="A28" s="38"/>
      <c r="B28" s="37"/>
      <c r="C28" s="37"/>
      <c r="D28" s="38" t="s">
        <v>47</v>
      </c>
      <c r="E28" s="37"/>
      <c r="F28" s="37"/>
      <c r="G28" s="37"/>
      <c r="H28" s="37">
        <f>+H22</f>
        <v>14</v>
      </c>
      <c r="I28" s="37" t="s">
        <v>4</v>
      </c>
    </row>
    <row r="29" spans="1:9" ht="12.75">
      <c r="A29" s="38"/>
      <c r="B29" s="37"/>
      <c r="C29" s="37"/>
      <c r="D29" s="38"/>
      <c r="E29" s="37"/>
      <c r="F29" s="37"/>
      <c r="G29" s="37"/>
      <c r="H29" s="37"/>
      <c r="I29" s="37"/>
    </row>
    <row r="30" spans="1:9" ht="12.75">
      <c r="A30" s="38" t="s">
        <v>1</v>
      </c>
      <c r="B30" s="37" t="s">
        <v>33</v>
      </c>
      <c r="C30" s="37"/>
      <c r="D30" s="37"/>
      <c r="E30" s="37"/>
      <c r="F30" s="37"/>
      <c r="G30" s="37"/>
      <c r="H30" s="37">
        <v>1</v>
      </c>
      <c r="I30" s="37" t="s">
        <v>34</v>
      </c>
    </row>
    <row r="31" spans="1:9" ht="12.75">
      <c r="A31" s="38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1" t="s">
        <v>44</v>
      </c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5" t="s">
        <v>0</v>
      </c>
      <c r="B33" s="1" t="s">
        <v>55</v>
      </c>
      <c r="C33" s="1"/>
      <c r="D33" s="1"/>
      <c r="E33" s="1"/>
      <c r="F33" s="1"/>
      <c r="G33" s="1"/>
      <c r="H33" s="2"/>
      <c r="I33" s="1"/>
    </row>
    <row r="34" spans="1:9" ht="12.75">
      <c r="A34" s="5"/>
      <c r="B34" s="1"/>
      <c r="C34" s="1" t="s">
        <v>56</v>
      </c>
      <c r="D34" s="46"/>
      <c r="E34" s="1"/>
      <c r="F34" s="1"/>
      <c r="G34" s="1"/>
      <c r="H34" s="2"/>
      <c r="I34" s="1"/>
    </row>
    <row r="35" spans="1:9" ht="12.75">
      <c r="A35" s="5"/>
      <c r="B35" s="1"/>
      <c r="C35" s="1"/>
      <c r="D35" s="1"/>
      <c r="E35" s="1" t="s">
        <v>48</v>
      </c>
      <c r="F35" s="1">
        <v>3.5</v>
      </c>
      <c r="G35" s="1" t="s">
        <v>57</v>
      </c>
      <c r="H35" s="2"/>
      <c r="I35" s="1"/>
    </row>
    <row r="36" spans="1:9" ht="12.75">
      <c r="A36" s="5"/>
      <c r="B36" s="1"/>
      <c r="C36" s="1"/>
      <c r="D36" s="1"/>
      <c r="E36" s="1" t="s">
        <v>49</v>
      </c>
      <c r="F36" s="1">
        <v>230</v>
      </c>
      <c r="G36" s="1" t="s">
        <v>50</v>
      </c>
      <c r="H36" s="2">
        <v>1</v>
      </c>
      <c r="I36" s="1" t="s">
        <v>3</v>
      </c>
    </row>
    <row r="37" spans="1:9" ht="12.75">
      <c r="A37" s="38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8" t="s">
        <v>1</v>
      </c>
      <c r="B38" s="37" t="s">
        <v>35</v>
      </c>
      <c r="C38" s="37"/>
      <c r="D38" s="37"/>
      <c r="E38" s="37"/>
      <c r="F38" s="37"/>
      <c r="G38" s="37"/>
      <c r="H38" s="37"/>
      <c r="I38" s="37"/>
    </row>
    <row r="39" spans="1:9" ht="12.75">
      <c r="A39" s="38"/>
      <c r="B39" s="37"/>
      <c r="C39" s="37"/>
      <c r="D39" s="37" t="s">
        <v>36</v>
      </c>
      <c r="E39" s="37"/>
      <c r="F39" s="37"/>
      <c r="G39" s="37"/>
      <c r="H39" s="37">
        <v>9</v>
      </c>
      <c r="I39" s="37" t="s">
        <v>3</v>
      </c>
    </row>
    <row r="40" spans="1:9" ht="12.75">
      <c r="A40" s="38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8" t="s">
        <v>2</v>
      </c>
      <c r="B41" s="37" t="s">
        <v>37</v>
      </c>
      <c r="C41" s="37"/>
      <c r="D41" s="37"/>
      <c r="E41" s="37"/>
      <c r="F41" s="37"/>
      <c r="G41" s="37"/>
      <c r="H41" s="37"/>
      <c r="I41" s="37"/>
    </row>
    <row r="42" spans="1:9" ht="12.75">
      <c r="A42" s="38"/>
      <c r="B42" s="37"/>
      <c r="C42" s="37"/>
      <c r="D42" s="37" t="s">
        <v>36</v>
      </c>
      <c r="E42" s="37"/>
      <c r="F42" s="37"/>
      <c r="G42" s="37"/>
      <c r="H42" s="37">
        <f>+H39</f>
        <v>9</v>
      </c>
      <c r="I42" s="37" t="s">
        <v>3</v>
      </c>
    </row>
    <row r="43" spans="1:9" ht="12.75">
      <c r="A43" s="38"/>
      <c r="B43" s="37"/>
      <c r="C43" s="37"/>
      <c r="D43" s="38"/>
      <c r="E43" s="37"/>
      <c r="F43" s="37"/>
      <c r="G43" s="37"/>
      <c r="H43" s="37"/>
      <c r="I43" s="37"/>
    </row>
    <row r="44" spans="1:9" ht="12.75">
      <c r="A44" s="7" t="s">
        <v>7</v>
      </c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6" t="s">
        <v>0</v>
      </c>
      <c r="B45" s="37" t="s">
        <v>58</v>
      </c>
      <c r="C45" s="37"/>
      <c r="D45" s="37"/>
      <c r="E45" s="37"/>
      <c r="F45" s="37"/>
      <c r="G45" s="37"/>
      <c r="H45" s="37">
        <v>3</v>
      </c>
      <c r="I45" s="37" t="s">
        <v>3</v>
      </c>
    </row>
    <row r="46" spans="1:9" ht="12.75">
      <c r="A46" s="38"/>
      <c r="B46" s="37"/>
      <c r="C46" s="37"/>
      <c r="D46" s="38"/>
      <c r="E46" s="37"/>
      <c r="F46" s="37"/>
      <c r="G46" s="37"/>
      <c r="H46" s="37"/>
      <c r="I46" s="37"/>
    </row>
    <row r="47" spans="1:9" ht="12.75">
      <c r="A47" s="36" t="s">
        <v>1</v>
      </c>
      <c r="B47" s="37" t="s">
        <v>17</v>
      </c>
      <c r="C47" s="37"/>
      <c r="D47" s="37"/>
      <c r="E47" s="37"/>
      <c r="F47" s="37"/>
      <c r="G47" s="37"/>
      <c r="H47" s="37">
        <v>0.2</v>
      </c>
      <c r="I47" s="37" t="s">
        <v>8</v>
      </c>
    </row>
    <row r="48" spans="1:9" ht="12.75">
      <c r="A48" s="36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6" t="s">
        <v>2</v>
      </c>
      <c r="B49" s="37" t="s">
        <v>18</v>
      </c>
      <c r="C49" s="37"/>
      <c r="D49" s="37"/>
      <c r="E49" s="37"/>
      <c r="F49" s="37"/>
      <c r="G49" s="37"/>
      <c r="H49" s="37">
        <v>4</v>
      </c>
      <c r="I49" s="37" t="s">
        <v>25</v>
      </c>
    </row>
    <row r="50" spans="1:9" ht="12.75">
      <c r="A50" s="38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8" t="s">
        <v>6</v>
      </c>
      <c r="B51" s="37" t="s">
        <v>38</v>
      </c>
      <c r="C51" s="37"/>
      <c r="D51" s="37"/>
      <c r="E51" s="37"/>
      <c r="F51" s="37"/>
      <c r="G51" s="37"/>
      <c r="H51" s="37">
        <v>2</v>
      </c>
      <c r="I51" s="37" t="s">
        <v>25</v>
      </c>
    </row>
    <row r="52" spans="1:9" ht="12.75">
      <c r="A52" s="36"/>
      <c r="B52" s="37"/>
      <c r="C52" s="37"/>
      <c r="D52" s="37"/>
      <c r="E52" s="37"/>
      <c r="F52" s="37"/>
      <c r="G52" s="37"/>
      <c r="H52" s="37"/>
      <c r="I52" s="37"/>
    </row>
    <row r="53" spans="1:9" ht="18">
      <c r="A53" s="4" t="s">
        <v>19</v>
      </c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6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7" t="s">
        <v>5</v>
      </c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6" t="s">
        <v>0</v>
      </c>
      <c r="B56" s="37" t="s">
        <v>20</v>
      </c>
      <c r="C56" s="37"/>
      <c r="D56" s="37"/>
      <c r="E56" s="37"/>
      <c r="F56" s="37"/>
      <c r="G56" s="37"/>
      <c r="H56" s="37"/>
      <c r="I56" s="37"/>
    </row>
    <row r="57" spans="1:9" ht="12.75">
      <c r="A57" s="38"/>
      <c r="B57" s="37"/>
      <c r="C57" s="37" t="s">
        <v>41</v>
      </c>
      <c r="D57" s="37"/>
      <c r="E57" s="37"/>
      <c r="F57" s="37"/>
      <c r="G57" s="37"/>
      <c r="H57" s="37"/>
      <c r="I57" s="37"/>
    </row>
    <row r="58" spans="1:9" ht="12.75">
      <c r="A58" s="36"/>
      <c r="B58" s="37"/>
      <c r="C58" s="37"/>
      <c r="D58" s="37" t="s">
        <v>21</v>
      </c>
      <c r="E58" s="37"/>
      <c r="F58" s="37"/>
      <c r="G58" s="37"/>
      <c r="H58" s="37">
        <v>6</v>
      </c>
      <c r="I58" s="37" t="s">
        <v>4</v>
      </c>
    </row>
    <row r="59" spans="1:9" ht="12.75">
      <c r="A59" s="36"/>
      <c r="B59" s="37"/>
      <c r="C59" s="37"/>
      <c r="D59" s="37" t="s">
        <v>22</v>
      </c>
      <c r="E59" s="37"/>
      <c r="F59" s="37"/>
      <c r="G59" s="37"/>
      <c r="H59" s="37">
        <v>4</v>
      </c>
      <c r="I59" s="37" t="s">
        <v>4</v>
      </c>
    </row>
    <row r="60" spans="1:9" ht="12.75">
      <c r="A60" s="36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6" t="s">
        <v>1</v>
      </c>
      <c r="B61" s="37" t="s">
        <v>42</v>
      </c>
      <c r="C61" s="37"/>
      <c r="D61" s="37"/>
      <c r="E61" s="37"/>
      <c r="F61" s="37"/>
      <c r="G61" s="37"/>
      <c r="H61" s="37">
        <f>SUM(H58:H59)</f>
        <v>10</v>
      </c>
      <c r="I61" s="37" t="s">
        <v>4</v>
      </c>
    </row>
    <row r="62" spans="1:9" ht="12.75">
      <c r="A62" s="36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0" t="s">
        <v>23</v>
      </c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6" t="s">
        <v>0</v>
      </c>
      <c r="B64" s="37" t="s">
        <v>59</v>
      </c>
      <c r="C64" s="37"/>
      <c r="D64" s="37"/>
      <c r="E64" s="37"/>
      <c r="F64" s="37"/>
      <c r="G64" s="37"/>
      <c r="H64" s="37"/>
      <c r="I64" s="37"/>
    </row>
    <row r="65" spans="1:9" ht="12.75">
      <c r="A65" s="36"/>
      <c r="B65" s="37"/>
      <c r="C65" s="37"/>
      <c r="D65" s="37" t="s">
        <v>21</v>
      </c>
      <c r="E65" s="37"/>
      <c r="F65" s="37"/>
      <c r="G65" s="37"/>
      <c r="H65" s="37">
        <v>1</v>
      </c>
      <c r="I65" s="37" t="s">
        <v>3</v>
      </c>
    </row>
    <row r="66" spans="1:9" ht="12.75">
      <c r="A66" s="36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0" t="s">
        <v>7</v>
      </c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6" t="s">
        <v>0</v>
      </c>
      <c r="B68" s="37" t="s">
        <v>60</v>
      </c>
      <c r="C68" s="37"/>
      <c r="D68" s="37"/>
      <c r="E68" s="37"/>
      <c r="F68" s="37"/>
      <c r="G68" s="37"/>
      <c r="H68" s="37">
        <v>1</v>
      </c>
      <c r="I68" s="37" t="s">
        <v>3</v>
      </c>
    </row>
    <row r="69" spans="1:9" ht="12.75">
      <c r="A69" s="30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6" t="s">
        <v>1</v>
      </c>
      <c r="B70" s="37" t="s">
        <v>17</v>
      </c>
      <c r="C70" s="37"/>
      <c r="D70" s="37"/>
      <c r="E70" s="37"/>
      <c r="F70" s="37"/>
      <c r="G70" s="37"/>
      <c r="H70" s="37">
        <v>0.2</v>
      </c>
      <c r="I70" s="37" t="s">
        <v>8</v>
      </c>
    </row>
    <row r="71" spans="1:9" ht="12.75">
      <c r="A71" s="36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6" t="s">
        <v>2</v>
      </c>
      <c r="B72" s="37" t="s">
        <v>18</v>
      </c>
      <c r="C72" s="37"/>
      <c r="D72" s="37"/>
      <c r="E72" s="37"/>
      <c r="F72" s="37"/>
      <c r="G72" s="37"/>
      <c r="H72" s="37">
        <v>4</v>
      </c>
      <c r="I72" s="37" t="s">
        <v>25</v>
      </c>
    </row>
    <row r="73" spans="1:9" ht="12.75">
      <c r="A73" s="38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8" t="s">
        <v>6</v>
      </c>
      <c r="B74" s="37" t="s">
        <v>38</v>
      </c>
      <c r="C74" s="37"/>
      <c r="D74" s="37"/>
      <c r="E74" s="37"/>
      <c r="F74" s="37"/>
      <c r="G74" s="37"/>
      <c r="H74" s="37">
        <v>2</v>
      </c>
      <c r="I74" s="37" t="s">
        <v>25</v>
      </c>
    </row>
    <row r="75" spans="1:9" ht="12.75">
      <c r="A75" s="36"/>
      <c r="B75" s="37"/>
      <c r="C75" s="37"/>
      <c r="D75" s="37"/>
      <c r="E75" s="37"/>
      <c r="F75" s="37"/>
      <c r="G75" s="37"/>
      <c r="H75" s="37"/>
      <c r="I75" s="37"/>
    </row>
    <row r="76" ht="15.75">
      <c r="A76" s="51" t="s">
        <v>61</v>
      </c>
    </row>
    <row r="77" ht="15.75">
      <c r="A77" s="51"/>
    </row>
    <row r="78" spans="1:9" ht="24.75">
      <c r="A78" s="39" t="s">
        <v>62</v>
      </c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53" t="s">
        <v>89</v>
      </c>
      <c r="B79"/>
      <c r="C79" s="54"/>
      <c r="D79"/>
      <c r="E79"/>
      <c r="F79" s="55"/>
      <c r="G79"/>
      <c r="H79"/>
      <c r="I79" s="55"/>
    </row>
    <row r="80" spans="1:9" ht="12.75">
      <c r="A80" s="9" t="s">
        <v>84</v>
      </c>
      <c r="B80" s="72" t="s">
        <v>63</v>
      </c>
      <c r="C80" s="72"/>
      <c r="D80" s="72"/>
      <c r="E80" s="72"/>
      <c r="F80" s="72"/>
      <c r="G80" s="72"/>
      <c r="H80" s="72"/>
      <c r="I80" s="57"/>
    </row>
    <row r="81" spans="1:9" ht="12.75">
      <c r="A81" s="9"/>
      <c r="B81" s="1"/>
      <c r="C81" s="1" t="s">
        <v>90</v>
      </c>
      <c r="D81" s="58"/>
      <c r="E81" s="58"/>
      <c r="F81" s="58"/>
      <c r="G81" s="58"/>
      <c r="H81" s="1"/>
      <c r="I81" s="57"/>
    </row>
    <row r="82" spans="1:9" ht="13.5">
      <c r="A82" s="9"/>
      <c r="B82" s="1"/>
      <c r="C82" s="1"/>
      <c r="D82" s="58" t="s">
        <v>64</v>
      </c>
      <c r="E82" s="1"/>
      <c r="F82" s="59">
        <v>80</v>
      </c>
      <c r="G82" s="58" t="s">
        <v>65</v>
      </c>
      <c r="H82" s="1"/>
      <c r="I82" s="57"/>
    </row>
    <row r="83" spans="1:9" ht="12.75">
      <c r="A83" s="9"/>
      <c r="B83" s="1"/>
      <c r="C83" s="1"/>
      <c r="D83" s="58" t="s">
        <v>66</v>
      </c>
      <c r="E83" s="1"/>
      <c r="F83" s="60">
        <v>20</v>
      </c>
      <c r="G83" s="58" t="s">
        <v>67</v>
      </c>
      <c r="H83" s="1"/>
      <c r="I83" s="57"/>
    </row>
    <row r="84" spans="1:9" ht="12.75">
      <c r="A84" s="9"/>
      <c r="B84" s="1"/>
      <c r="C84" s="1"/>
      <c r="D84" s="58" t="s">
        <v>48</v>
      </c>
      <c r="E84" s="1"/>
      <c r="F84" s="60">
        <v>21</v>
      </c>
      <c r="G84" s="58" t="s">
        <v>51</v>
      </c>
      <c r="H84" s="1"/>
      <c r="I84" s="57"/>
    </row>
    <row r="85" spans="1:9" ht="12.75">
      <c r="A85" s="9"/>
      <c r="B85" s="1"/>
      <c r="C85" s="1"/>
      <c r="D85" s="58" t="s">
        <v>49</v>
      </c>
      <c r="E85" s="1"/>
      <c r="F85" s="60">
        <v>230</v>
      </c>
      <c r="G85" s="58" t="s">
        <v>50</v>
      </c>
      <c r="H85" s="1"/>
      <c r="I85" s="57"/>
    </row>
    <row r="86" spans="1:9" ht="12.75">
      <c r="A86" s="9"/>
      <c r="B86" s="1"/>
      <c r="C86" s="1"/>
      <c r="D86" s="58" t="s">
        <v>68</v>
      </c>
      <c r="E86" s="1"/>
      <c r="F86" s="60">
        <v>36</v>
      </c>
      <c r="G86" s="58" t="s">
        <v>69</v>
      </c>
      <c r="H86" s="57">
        <v>1</v>
      </c>
      <c r="I86" s="1" t="s">
        <v>3</v>
      </c>
    </row>
    <row r="87" spans="1:9" ht="12.75">
      <c r="A87" s="9"/>
      <c r="B87" s="1"/>
      <c r="C87" s="1"/>
      <c r="D87" s="58"/>
      <c r="E87" s="1"/>
      <c r="F87" s="60"/>
      <c r="G87" s="58"/>
      <c r="H87" s="57"/>
      <c r="I87" s="1"/>
    </row>
    <row r="88" spans="1:9" ht="12.75">
      <c r="A88" s="61" t="s">
        <v>85</v>
      </c>
      <c r="B88" t="s">
        <v>70</v>
      </c>
      <c r="C88"/>
      <c r="D88"/>
      <c r="E88"/>
      <c r="F88"/>
      <c r="G88"/>
      <c r="H88" s="55"/>
      <c r="I88"/>
    </row>
    <row r="89" spans="1:9" ht="12.75">
      <c r="A89" s="61"/>
      <c r="B89"/>
      <c r="C89" t="s">
        <v>71</v>
      </c>
      <c r="D89"/>
      <c r="E89"/>
      <c r="F89"/>
      <c r="G89"/>
      <c r="H89" s="55"/>
      <c r="I89"/>
    </row>
    <row r="90" spans="1:9" ht="12.75">
      <c r="A90" s="61"/>
      <c r="B90"/>
      <c r="C90"/>
      <c r="D90" t="s">
        <v>91</v>
      </c>
      <c r="E90"/>
      <c r="F90"/>
      <c r="G90"/>
      <c r="H90" s="55">
        <v>1</v>
      </c>
      <c r="I90" t="s">
        <v>4</v>
      </c>
    </row>
    <row r="91" spans="1:9" ht="12.75">
      <c r="A91" s="9"/>
      <c r="B91" s="1"/>
      <c r="C91" s="1"/>
      <c r="D91" s="58"/>
      <c r="E91" s="1"/>
      <c r="F91" s="60"/>
      <c r="G91" s="58"/>
      <c r="H91" s="57"/>
      <c r="I91" s="1"/>
    </row>
    <row r="92" spans="1:9" ht="12.75">
      <c r="A92" s="61" t="s">
        <v>86</v>
      </c>
      <c r="B92" t="s">
        <v>83</v>
      </c>
      <c r="C92"/>
      <c r="D92"/>
      <c r="E92"/>
      <c r="F92"/>
      <c r="G92"/>
      <c r="H92" s="55"/>
      <c r="I92"/>
    </row>
    <row r="93" spans="1:9" ht="12.75">
      <c r="A93" s="61"/>
      <c r="B93"/>
      <c r="C93"/>
      <c r="D93" t="s">
        <v>92</v>
      </c>
      <c r="E93"/>
      <c r="F93"/>
      <c r="G93"/>
      <c r="H93" s="55">
        <v>1</v>
      </c>
      <c r="I93" t="s">
        <v>3</v>
      </c>
    </row>
    <row r="94" spans="1:9" ht="12.75">
      <c r="A94" s="61"/>
      <c r="B94"/>
      <c r="C94" s="54"/>
      <c r="D94"/>
      <c r="E94"/>
      <c r="F94" s="55"/>
      <c r="G94"/>
      <c r="H94" s="55"/>
      <c r="I94"/>
    </row>
    <row r="95" spans="1:9" ht="12.75">
      <c r="A95" s="62" t="s">
        <v>87</v>
      </c>
      <c r="B95" t="s">
        <v>72</v>
      </c>
      <c r="C95" s="54"/>
      <c r="D95"/>
      <c r="E95"/>
      <c r="F95" s="55"/>
      <c r="G95"/>
      <c r="H95" s="55"/>
      <c r="I95"/>
    </row>
    <row r="96" spans="1:9" ht="12.75">
      <c r="A96" s="61"/>
      <c r="B96"/>
      <c r="C96" s="54" t="s">
        <v>73</v>
      </c>
      <c r="D96"/>
      <c r="E96"/>
      <c r="F96" s="55"/>
      <c r="G96"/>
      <c r="H96" s="55">
        <f>+H86</f>
        <v>1</v>
      </c>
      <c r="I96" t="s">
        <v>3</v>
      </c>
    </row>
    <row r="97" spans="1:9" ht="12.75">
      <c r="A97" s="61"/>
      <c r="B97"/>
      <c r="C97"/>
      <c r="D97"/>
      <c r="E97"/>
      <c r="F97"/>
      <c r="G97"/>
      <c r="H97" s="55"/>
      <c r="I97"/>
    </row>
    <row r="98" spans="1:9" ht="12.75">
      <c r="A98" s="61" t="s">
        <v>88</v>
      </c>
      <c r="B98" t="s">
        <v>74</v>
      </c>
      <c r="C98"/>
      <c r="D98"/>
      <c r="E98"/>
      <c r="F98"/>
      <c r="G98"/>
      <c r="H98" s="55"/>
      <c r="I98"/>
    </row>
    <row r="99" spans="1:9" ht="12.75">
      <c r="A99" s="61"/>
      <c r="B99"/>
      <c r="C99"/>
      <c r="D99" t="s">
        <v>75</v>
      </c>
      <c r="E99"/>
      <c r="F99"/>
      <c r="G99"/>
      <c r="H99" s="55"/>
      <c r="I99"/>
    </row>
    <row r="100" spans="1:9" ht="12.75">
      <c r="A100" s="61"/>
      <c r="B100"/>
      <c r="C100"/>
      <c r="D100" t="s">
        <v>76</v>
      </c>
      <c r="E100"/>
      <c r="F100"/>
      <c r="G100"/>
      <c r="H100" s="55"/>
      <c r="I100"/>
    </row>
    <row r="101" spans="1:9" ht="12.75">
      <c r="A101" s="61"/>
      <c r="B101"/>
      <c r="C101"/>
      <c r="D101" t="s">
        <v>77</v>
      </c>
      <c r="E101"/>
      <c r="F101"/>
      <c r="G101"/>
      <c r="H101" s="55">
        <v>1</v>
      </c>
      <c r="I101" t="s">
        <v>78</v>
      </c>
    </row>
    <row r="102" spans="1:9" ht="12.75">
      <c r="A102" s="1"/>
      <c r="B102" s="1"/>
      <c r="C102" s="46"/>
      <c r="D102" s="63"/>
      <c r="E102" s="46"/>
      <c r="F102" s="1"/>
      <c r="G102" s="57"/>
      <c r="H102" s="64"/>
      <c r="I102" s="63"/>
    </row>
    <row r="103" spans="1:9" ht="12.75">
      <c r="A103" s="53" t="s">
        <v>7</v>
      </c>
      <c r="B103"/>
      <c r="C103"/>
      <c r="D103"/>
      <c r="E103"/>
      <c r="F103"/>
      <c r="G103"/>
      <c r="H103" s="55"/>
      <c r="I103"/>
    </row>
    <row r="104" spans="1:9" ht="12.75">
      <c r="A104" s="61" t="s">
        <v>0</v>
      </c>
      <c r="B104" t="s">
        <v>79</v>
      </c>
      <c r="C104"/>
      <c r="D104"/>
      <c r="E104"/>
      <c r="F104"/>
      <c r="G104"/>
      <c r="H104" s="55">
        <v>1</v>
      </c>
      <c r="I104" t="s">
        <v>25</v>
      </c>
    </row>
    <row r="105" spans="1:9" ht="12.75">
      <c r="A105" s="61"/>
      <c r="B105"/>
      <c r="C105"/>
      <c r="D105"/>
      <c r="E105"/>
      <c r="F105"/>
      <c r="G105"/>
      <c r="H105" s="55"/>
      <c r="I105"/>
    </row>
    <row r="106" spans="1:9" ht="12.75">
      <c r="A106" s="61" t="s">
        <v>1</v>
      </c>
      <c r="B106" t="s">
        <v>17</v>
      </c>
      <c r="C106"/>
      <c r="D106"/>
      <c r="E106"/>
      <c r="F106"/>
      <c r="G106"/>
      <c r="H106" s="55">
        <v>0.1</v>
      </c>
      <c r="I106" t="s">
        <v>8</v>
      </c>
    </row>
    <row r="107" spans="1:9" ht="12.75">
      <c r="A107" s="61"/>
      <c r="B107"/>
      <c r="C107"/>
      <c r="D107"/>
      <c r="E107"/>
      <c r="F107"/>
      <c r="G107"/>
      <c r="H107" s="55"/>
      <c r="I107"/>
    </row>
    <row r="108" spans="1:9" ht="12.75">
      <c r="A108" s="61" t="s">
        <v>2</v>
      </c>
      <c r="B108" t="s">
        <v>18</v>
      </c>
      <c r="C108"/>
      <c r="D108"/>
      <c r="E108"/>
      <c r="F108"/>
      <c r="G108"/>
      <c r="H108" s="55">
        <v>2</v>
      </c>
      <c r="I108" t="s">
        <v>25</v>
      </c>
    </row>
    <row r="109" spans="1:9" ht="12.75">
      <c r="A109" s="61"/>
      <c r="B109"/>
      <c r="C109"/>
      <c r="D109"/>
      <c r="E109"/>
      <c r="F109"/>
      <c r="G109"/>
      <c r="H109" s="55"/>
      <c r="I109"/>
    </row>
    <row r="110" spans="1:9" ht="12.75">
      <c r="A110" s="61" t="s">
        <v>6</v>
      </c>
      <c r="B110" t="s">
        <v>80</v>
      </c>
      <c r="C110"/>
      <c r="D110"/>
      <c r="E110"/>
      <c r="F110"/>
      <c r="G110"/>
      <c r="H110" s="55">
        <v>1</v>
      </c>
      <c r="I110" t="s">
        <v>25</v>
      </c>
    </row>
  </sheetData>
  <mergeCells count="1">
    <mergeCell ref="B80:H80"/>
  </mergeCells>
  <printOptions/>
  <pageMargins left="1.03" right="0.52" top="0.49" bottom="0.58" header="0.39" footer="0.38"/>
  <pageSetup horizontalDpi="600" verticalDpi="600" orientation="portrait" paperSize="9" r:id="rId1"/>
  <headerFooter alignWithMargins="0">
    <oddFooter>&amp;R&amp;"Arial CE,Kurzíva"&amp;9&amp;P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D.Florian</dc:creator>
  <cp:keywords/>
  <dc:description/>
  <cp:lastModifiedBy>Uživatel systému Windows</cp:lastModifiedBy>
  <cp:lastPrinted>2018-10-13T14:26:06Z</cp:lastPrinted>
  <dcterms:created xsi:type="dcterms:W3CDTF">2003-02-14T13:58:47Z</dcterms:created>
  <dcterms:modified xsi:type="dcterms:W3CDTF">2023-02-13T09:46:29Z</dcterms:modified>
  <cp:category/>
  <cp:version/>
  <cp:contentType/>
  <cp:contentStatus/>
</cp:coreProperties>
</file>