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 - SO 01 - interier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SO 01 - interiery'!$C$120:$K$233</definedName>
    <definedName name="_xlnm.Print_Area" localSheetId="1">'7 - SO 01 - interiery'!$C$82:$J$102,'7 - SO 01 - interiery'!$C$108:$K$233</definedName>
    <definedName name="_xlnm.Print_Titles" localSheetId="1">'7 - SO 01 - interiery'!$120:$120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2"/>
  <c r="BH232"/>
  <c r="BG232"/>
  <c r="BF232"/>
  <c r="T232"/>
  <c r="T231"/>
  <c r="T230"/>
  <c r="R232"/>
  <c r="R231"/>
  <c r="R230"/>
  <c r="P232"/>
  <c r="P231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89"/>
  <c r="E7"/>
  <c r="E111"/>
  <c i="1" r="L90"/>
  <c r="AM90"/>
  <c r="AM89"/>
  <c r="L89"/>
  <c r="AM87"/>
  <c r="L87"/>
  <c r="L85"/>
  <c r="L84"/>
  <c i="2" r="BK196"/>
  <c r="BK187"/>
  <c r="BK177"/>
  <c r="BK171"/>
  <c r="BK161"/>
  <c r="J149"/>
  <c r="BK139"/>
  <c r="BK127"/>
  <c i="1" r="AS94"/>
  <c i="2" r="J219"/>
  <c r="BK204"/>
  <c r="J232"/>
  <c r="J165"/>
  <c r="BK149"/>
  <c r="J143"/>
  <c r="J204"/>
  <c r="BK192"/>
  <c r="BK183"/>
  <c r="J175"/>
  <c r="BK163"/>
  <c r="J155"/>
  <c r="J147"/>
  <c r="BK129"/>
  <c r="J228"/>
  <c r="BK206"/>
  <c r="J202"/>
  <c r="BK200"/>
  <c r="J161"/>
  <c r="BK147"/>
  <c r="BK137"/>
  <c r="BK131"/>
  <c r="BK219"/>
  <c r="J198"/>
  <c r="J192"/>
  <c r="J183"/>
  <c r="J177"/>
  <c r="J173"/>
  <c r="J163"/>
  <c r="BK153"/>
  <c r="BK145"/>
  <c r="J131"/>
  <c r="BK198"/>
  <c r="BK189"/>
  <c r="BK181"/>
  <c r="BK165"/>
  <c r="BK157"/>
  <c r="BK143"/>
  <c r="BK133"/>
  <c r="J123"/>
  <c r="BK226"/>
  <c r="BK202"/>
  <c r="BK232"/>
  <c r="J167"/>
  <c r="BK155"/>
  <c r="J145"/>
  <c r="J139"/>
  <c r="J133"/>
  <c r="BK123"/>
  <c r="J200"/>
  <c r="BK194"/>
  <c r="J189"/>
  <c r="BK185"/>
  <c r="BK179"/>
  <c r="J171"/>
  <c r="BK167"/>
  <c r="J157"/>
  <c r="BK135"/>
  <c r="J127"/>
  <c r="J194"/>
  <c r="J185"/>
  <c r="J179"/>
  <c r="BK173"/>
  <c r="BK159"/>
  <c r="BK151"/>
  <c r="J137"/>
  <c r="BK125"/>
  <c r="J226"/>
  <c r="J206"/>
  <c r="BK169"/>
  <c r="J153"/>
  <c r="J141"/>
  <c r="J135"/>
  <c r="J125"/>
  <c r="BK228"/>
  <c r="J196"/>
  <c r="J187"/>
  <c r="J181"/>
  <c r="BK175"/>
  <c r="J169"/>
  <c r="J159"/>
  <c r="J151"/>
  <c r="BK141"/>
  <c r="J129"/>
  <c l="1" r="P122"/>
  <c r="R122"/>
  <c r="BK191"/>
  <c r="J191"/>
  <c r="J98"/>
  <c r="P191"/>
  <c r="BK225"/>
  <c r="J225"/>
  <c r="J99"/>
  <c r="T225"/>
  <c r="R191"/>
  <c r="P225"/>
  <c r="BK122"/>
  <c r="J122"/>
  <c r="J97"/>
  <c r="T122"/>
  <c r="T121"/>
  <c r="T191"/>
  <c r="R225"/>
  <c r="BK231"/>
  <c r="BK230"/>
  <c r="J230"/>
  <c r="J100"/>
  <c r="E85"/>
  <c r="F91"/>
  <c r="J115"/>
  <c r="F118"/>
  <c r="BE133"/>
  <c r="BE139"/>
  <c r="BE151"/>
  <c r="BE157"/>
  <c r="BE161"/>
  <c r="BE165"/>
  <c r="BE171"/>
  <c r="BE173"/>
  <c r="BE179"/>
  <c r="BE183"/>
  <c r="BE187"/>
  <c r="BE189"/>
  <c r="BE192"/>
  <c r="BE196"/>
  <c r="BE228"/>
  <c r="J118"/>
  <c r="BE125"/>
  <c r="BE129"/>
  <c r="BE131"/>
  <c r="BE137"/>
  <c r="BE143"/>
  <c r="BE145"/>
  <c r="BE147"/>
  <c r="BE153"/>
  <c r="BE163"/>
  <c r="BE167"/>
  <c r="BE200"/>
  <c r="BE202"/>
  <c r="BE206"/>
  <c r="BE219"/>
  <c r="BE226"/>
  <c r="J91"/>
  <c r="BE123"/>
  <c r="BE127"/>
  <c r="BE135"/>
  <c r="BE141"/>
  <c r="BE149"/>
  <c r="BE155"/>
  <c r="BE159"/>
  <c r="BE169"/>
  <c r="BE175"/>
  <c r="BE177"/>
  <c r="BE181"/>
  <c r="BE185"/>
  <c r="BE194"/>
  <c r="BE198"/>
  <c r="BE204"/>
  <c r="BE232"/>
  <c r="F34"/>
  <c i="1" r="BA95"/>
  <c r="BA94"/>
  <c r="W30"/>
  <c i="2" r="F36"/>
  <c i="1" r="BC95"/>
  <c r="BC94"/>
  <c r="W32"/>
  <c i="2" r="F35"/>
  <c i="1" r="BB95"/>
  <c r="BB94"/>
  <c r="W31"/>
  <c i="2" r="F37"/>
  <c i="1" r="BD95"/>
  <c r="BD94"/>
  <c r="W33"/>
  <c i="2" r="J34"/>
  <c i="1" r="AW95"/>
  <c i="2" l="1" r="R121"/>
  <c r="P121"/>
  <c i="1" r="AU95"/>
  <c i="2" r="BK121"/>
  <c r="J121"/>
  <c r="J96"/>
  <c r="J231"/>
  <c r="J101"/>
  <c i="1" r="AU94"/>
  <c r="AW94"/>
  <c r="AK30"/>
  <c r="AY94"/>
  <c i="2" r="F33"/>
  <c i="1" r="AZ95"/>
  <c r="AZ94"/>
  <c r="W29"/>
  <c r="AX94"/>
  <c i="2" r="J33"/>
  <c i="1" r="AV95"/>
  <c r="AT95"/>
  <c i="2" l="1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<sst xmlns="http://schemas.openxmlformats.org/spreadsheetml/2006/main">
  <si>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</si>
  <si>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</si>
  <si>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</si>
  <si>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</si>
  <si>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{5269fbd0-e759-4d39-b898-339892134e07}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</si>
  <si>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</si>
  <si>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</si>
  <si>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</si>
  <si>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</si>
  <si>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</si>
  <si>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</si>
  <si>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</si>
  <si>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</si>
  <si>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</si>
  <si>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</si>
  <si>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</si>
  <si>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</si>
  <si>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Děčín - Křešice - domov se zvláštním režimem - 22092021</t>
  </si>
  <si>
    <t>KSO:</t>
  </si>
  <si>
    <t>CC-CZ:</t>
  </si>
  <si>
    <t>Místo:</t>
  </si>
  <si>
    <t xml:space="preserve"> </t>
  </si>
  <si>
    <t>Datum:</t>
  </si>
  <si>
    <t>5. 3. 2023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</si>
  <si>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</si>
  <si>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</si>
  <si>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</si>
  <si>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</si>
  <si>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</si>
  <si>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</si>
  <si>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</si>
  <si>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</si>
  <si>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</si>
  <si>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</si>
  <si>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</si>
  <si>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</si>
  <si>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</si>
  <si>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</si>
  <si>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</si>
  <si>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</si>
  <si>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</si>
  <si>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</si>
  <si>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</si>
  <si>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</si>
  <si>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</si>
  <si>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</si>
  <si>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</si>
  <si>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</si>
  <si>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</si>
  <si>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</si>
  <si>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</si>
  <si>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</si>
  <si>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</si>
  <si>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</si>
  <si>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</si>
  <si>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</si>
  <si>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</si>
  <si>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</si>
  <si>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</si>
  <si>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</si>
  <si>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</si>
  <si>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</si>
  <si>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</si>
  <si>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</si>
  <si>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</si>
  <si>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</si>
  <si>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</si>
  <si>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</si>
  <si>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</si>
  <si>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</si>
  <si>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</si>
  <si>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</si>
  <si>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</si>
  <si>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</si>
  <si>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</si>
  <si>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</si>
  <si>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</si>
  <si>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</si>
  <si>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</t>
  </si>
  <si>
    <t>SO 01 - interiery</t>
  </si>
  <si>
    <t>STA</t>
  </si>
  <si>
    <t>1</t>
  </si>
  <si>
    <t>{d7dc4d92-f915-4722-be8e-dfca796afc44}</t>
  </si>
  <si>
    <t>2</t>
  </si>
  <si>
    <t>KRYCÍ LIST SOUPISU PRACÍ</t>
  </si>
  <si>
    <t>Objekt:</t>
  </si>
  <si>
    <t>7 - SO 01 - interiery</t>
  </si>
  <si>
    <t>REKAPITULACE ČLENĚNÍ SOUPISU PRACÍ</t>
  </si>
  <si>
    <t>Kód dílu - Popis</t>
  </si>
  <si>
    <t>Cena celkem [CZK]</t>
  </si>
  <si>
    <t>Náklady ze soupisu prací</t>
  </si>
  <si>
    <t>-1</t>
  </si>
  <si>
    <t>D1 - Atypický nábytek</t>
  </si>
  <si>
    <t>D2 - Typový nábytek</t>
  </si>
  <si>
    <t>D 8 - Montáž a doprava nábytku</t>
  </si>
  <si>
    <t>PSV -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</si>
  <si>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</si>
  <si>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</si>
  <si>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</si>
  <si>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</si>
  <si>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</si>
  <si>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</si>
  <si>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</si>
  <si>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</si>
  <si>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</si>
  <si>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</si>
  <si>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</si>
  <si>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</si>
  <si>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</si>
  <si>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</si>
  <si>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</si>
  <si>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Atypický nábytek</t>
  </si>
  <si>
    <t>ROZPOCET</t>
  </si>
  <si>
    <t>K</t>
  </si>
  <si>
    <t>sn1</t>
  </si>
  <si>
    <t>skříň nízká na šanovy SN1</t>
  </si>
  <si>
    <t>ks</t>
  </si>
  <si>
    <t>4</t>
  </si>
  <si>
    <t>PP</t>
  </si>
  <si>
    <t>sn2</t>
  </si>
  <si>
    <t>skříň nízká na šanovy SN2</t>
  </si>
  <si>
    <t>3</t>
  </si>
  <si>
    <t>sn3</t>
  </si>
  <si>
    <t>skříň nízká na šanovy SN3</t>
  </si>
  <si>
    <t>6</t>
  </si>
  <si>
    <t>sn4</t>
  </si>
  <si>
    <t>skříň nízká na šanovy SN4</t>
  </si>
  <si>
    <t>8</t>
  </si>
  <si>
    <t>5</t>
  </si>
  <si>
    <t>sn5</t>
  </si>
  <si>
    <t>skříň nízká na šanovy SN5</t>
  </si>
  <si>
    <t>10</t>
  </si>
  <si>
    <t>sn6</t>
  </si>
  <si>
    <t>skříň nízká na šanovy SN6</t>
  </si>
  <si>
    <t>12</t>
  </si>
  <si>
    <t>sv1</t>
  </si>
  <si>
    <t>skříň šatní vysoká SV1</t>
  </si>
  <si>
    <t>14</t>
  </si>
  <si>
    <t>sv2</t>
  </si>
  <si>
    <t>skříň šatní vysoká SV2</t>
  </si>
  <si>
    <t>16</t>
  </si>
  <si>
    <t>9</t>
  </si>
  <si>
    <t>sv3</t>
  </si>
  <si>
    <t>skříň šatní vysoká SV3</t>
  </si>
  <si>
    <t>18</t>
  </si>
  <si>
    <t>sv4</t>
  </si>
  <si>
    <t>skříň šatní vysoká SV4</t>
  </si>
  <si>
    <t>20</t>
  </si>
  <si>
    <t>11</t>
  </si>
  <si>
    <t>sv6</t>
  </si>
  <si>
    <t>skříň šatní vysoká SV6</t>
  </si>
  <si>
    <t>22</t>
  </si>
  <si>
    <t>sv7</t>
  </si>
  <si>
    <t>skříň šatní vysoká SV7</t>
  </si>
  <si>
    <t>24</t>
  </si>
  <si>
    <t>13</t>
  </si>
  <si>
    <t>ks1</t>
  </si>
  <si>
    <t>konferenční stolek KS1</t>
  </si>
  <si>
    <t>26</t>
  </si>
  <si>
    <t>ks2</t>
  </si>
  <si>
    <t>konferenční stolek KS2</t>
  </si>
  <si>
    <t>28</t>
  </si>
  <si>
    <t>ds1</t>
  </si>
  <si>
    <t>dílenský stůl DS1</t>
  </si>
  <si>
    <t>30</t>
  </si>
  <si>
    <t>ds2</t>
  </si>
  <si>
    <t>dílenský stůl DS2</t>
  </si>
  <si>
    <t>32</t>
  </si>
  <si>
    <t>17</t>
  </si>
  <si>
    <t>ds3</t>
  </si>
  <si>
    <t>dílenský stůl DS3</t>
  </si>
  <si>
    <t>34</t>
  </si>
  <si>
    <t>js1</t>
  </si>
  <si>
    <t>jídelní stůl JS1</t>
  </si>
  <si>
    <t>36</t>
  </si>
  <si>
    <t>19</t>
  </si>
  <si>
    <t>js2</t>
  </si>
  <si>
    <t>jídelní stůl JS2</t>
  </si>
  <si>
    <t>38</t>
  </si>
  <si>
    <t>js3</t>
  </si>
  <si>
    <t>jídelní stůl JS3</t>
  </si>
  <si>
    <t>40</t>
  </si>
  <si>
    <t>js4</t>
  </si>
  <si>
    <t>jídelní stůl JS4</t>
  </si>
  <si>
    <t>42</t>
  </si>
  <si>
    <t>js5</t>
  </si>
  <si>
    <t>jídelní stůl JS5</t>
  </si>
  <si>
    <t>44</t>
  </si>
  <si>
    <t>23</t>
  </si>
  <si>
    <t>js6</t>
  </si>
  <si>
    <t>jídelní stůl JS6</t>
  </si>
  <si>
    <t>46</t>
  </si>
  <si>
    <t>k01</t>
  </si>
  <si>
    <t>kontejner - noční stolek KO1</t>
  </si>
  <si>
    <t>48</t>
  </si>
  <si>
    <t>25</t>
  </si>
  <si>
    <t>ps1</t>
  </si>
  <si>
    <t>pracovní stůl PS1</t>
  </si>
  <si>
    <t>50</t>
  </si>
  <si>
    <t>ps2</t>
  </si>
  <si>
    <t>pracovní stůl PS2</t>
  </si>
  <si>
    <t>52</t>
  </si>
  <si>
    <t>27</t>
  </si>
  <si>
    <t>ps3</t>
  </si>
  <si>
    <t>pracovní stůl PS3</t>
  </si>
  <si>
    <t>54</t>
  </si>
  <si>
    <t>ps4</t>
  </si>
  <si>
    <t>pracovní stůl PS4</t>
  </si>
  <si>
    <t>56</t>
  </si>
  <si>
    <t>29</t>
  </si>
  <si>
    <t>ps5</t>
  </si>
  <si>
    <t>pracovní stůl PS5</t>
  </si>
  <si>
    <t>58</t>
  </si>
  <si>
    <t>47</t>
  </si>
  <si>
    <t>k02</t>
  </si>
  <si>
    <t>pevný kontejner - KO 2</t>
  </si>
  <si>
    <t>907493425</t>
  </si>
  <si>
    <t>k03</t>
  </si>
  <si>
    <t>kontejner K03</t>
  </si>
  <si>
    <t>60</t>
  </si>
  <si>
    <t>31</t>
  </si>
  <si>
    <t>k04</t>
  </si>
  <si>
    <t>kontejner K04</t>
  </si>
  <si>
    <t>62</t>
  </si>
  <si>
    <t>ss1</t>
  </si>
  <si>
    <t>sklopný stolek SS1</t>
  </si>
  <si>
    <t>64</t>
  </si>
  <si>
    <t>33</t>
  </si>
  <si>
    <t>ss2</t>
  </si>
  <si>
    <t>sklopný stolek SS2</t>
  </si>
  <si>
    <t>66</t>
  </si>
  <si>
    <t>D2</t>
  </si>
  <si>
    <t>Typový nábytek</t>
  </si>
  <si>
    <t>35</t>
  </si>
  <si>
    <t>Pol176</t>
  </si>
  <si>
    <t>terapeutické polohovatelné lehátko</t>
  </si>
  <si>
    <t>70</t>
  </si>
  <si>
    <t>Pol177</t>
  </si>
  <si>
    <t>zdravotní židle</t>
  </si>
  <si>
    <t>72</t>
  </si>
  <si>
    <t>37</t>
  </si>
  <si>
    <t>Pol178</t>
  </si>
  <si>
    <t>zdravotní křesla</t>
  </si>
  <si>
    <t>74</t>
  </si>
  <si>
    <t>Pol179</t>
  </si>
  <si>
    <t>zdravotní 2-křesla</t>
  </si>
  <si>
    <t>76</t>
  </si>
  <si>
    <t>39</t>
  </si>
  <si>
    <t>ls1</t>
  </si>
  <si>
    <t>lavice dl. 1,0m</t>
  </si>
  <si>
    <t>78</t>
  </si>
  <si>
    <t>ls2</t>
  </si>
  <si>
    <t>lavice dl. 1,5m</t>
  </si>
  <si>
    <t>80</t>
  </si>
  <si>
    <t>41</t>
  </si>
  <si>
    <t>ls3</t>
  </si>
  <si>
    <t>lavice dl. 2,0m</t>
  </si>
  <si>
    <t>82</t>
  </si>
  <si>
    <t>Pol180</t>
  </si>
  <si>
    <t>židle kancelášské</t>
  </si>
  <si>
    <t>84</t>
  </si>
  <si>
    <t>VV</t>
  </si>
  <si>
    <t xml:space="preserve">  - nosnost min.130 kg,</t>
  </si>
  <si>
    <t xml:space="preserve">  - 5-ramenný AL-kříž (min.A 670mm), kolečka na tvrdé povrchy brzděná v záv.na zatíž. (dle DIN EN 12529, min.A 60mm),</t>
  </si>
  <si>
    <t xml:space="preserve">  - plynový výškově stavitelný píst s odpružením dosedu pro v.sedáku 410-530mm,</t>
  </si>
  <si>
    <t xml:space="preserve"> - synchronní mechanika s možností aretace,</t>
  </si>
  <si>
    <t xml:space="preserve"> - sedák/opěrák čalouněný do pružné odolné látky s odolností min.80 000 cyklů, sedák se zaoblenou přední hranou,</t>
  </si>
  <si>
    <t>- opěrák výškově stavitelný s aretací, bederní opěrka,</t>
  </si>
  <si>
    <t>- výškově stavitelné područky plast,</t>
  </si>
  <si>
    <t xml:space="preserve"> - poskytnutá záruka min.3 roky,</t>
  </si>
  <si>
    <t xml:space="preserve"> - výrobek splňující rozměrové a bezp.předpisy dle EN 1335</t>
  </si>
  <si>
    <t>Součet</t>
  </si>
  <si>
    <t>43</t>
  </si>
  <si>
    <t>Pol181</t>
  </si>
  <si>
    <t>regály celkem</t>
  </si>
  <si>
    <t>86</t>
  </si>
  <si>
    <t>odkaz na specifikaci po jednotlivých typech – stojící/nástěnný, rozměrech a počtech kusů</t>
  </si>
  <si>
    <t>v grafických přílohách schémat půdorysů jednotlivých podlaží, příp.ostatních graf.příl.</t>
  </si>
  <si>
    <t>141</t>
  </si>
  <si>
    <t>D 8</t>
  </si>
  <si>
    <t>Montáž a doprava nábytku</t>
  </si>
  <si>
    <t>Pol182</t>
  </si>
  <si>
    <t>Montáž nábytku</t>
  </si>
  <si>
    <t>88</t>
  </si>
  <si>
    <t>45</t>
  </si>
  <si>
    <t>Pol183</t>
  </si>
  <si>
    <t>Doprava nábytku na místo montáže</t>
  </si>
  <si>
    <t>90</t>
  </si>
  <si>
    <t>PSV</t>
  </si>
  <si>
    <t>725</t>
  </si>
  <si>
    <t>Zdravotechnika - zařizovací předměty</t>
  </si>
  <si>
    <t>Pol6</t>
  </si>
  <si>
    <t>vana pro asistované koupání</t>
  </si>
  <si>
    <t>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</si>
</sst>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20FBC606E-I-1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Děčín - Křešice - domov se zvláštním režimem - 22092021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5. 3. 2023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'7 - SO 01 - interiery'!J30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'7 - SO 01 - interiery'!P121</f>
        <v>0</v>
      </c>
      <c r="AV95" s="111">
        <f>'7 - SO 01 - interiery'!J33</f>
        <v>0</v>
      </c>
      <c r="AW95" s="111">
        <f>'7 - SO 01 - interiery'!J34</f>
        <v>0</v>
      </c>
      <c r="AX95" s="111">
        <f>'7 - SO 01 - interiery'!J35</f>
        <v>0</v>
      </c>
      <c r="AY95" s="111">
        <f>'7 - SO 01 - interiery'!J36</f>
        <v>0</v>
      </c>
      <c r="AZ95" s="111">
        <f>'7 - SO 01 - interiery'!F33</f>
        <v>0</v>
      </c>
      <c r="BA95" s="111">
        <f>'7 - SO 01 - interiery'!F34</f>
        <v>0</v>
      </c>
      <c r="BB95" s="111">
        <f>'7 - SO 01 - interiery'!F35</f>
        <v>0</v>
      </c>
      <c r="BC95" s="111">
        <f>'7 - SO 01 - interiery'!F36</f>
        <v>0</v>
      </c>
      <c r="BD95" s="113">
        <f>'7 - SO 01 - interiery'!F37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SO 01 - interi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hidden="1" s="1" customFormat="1" ht="24.96" customHeight="1">
      <c r="B4" s="21"/>
      <c r="D4" s="22" t="s">
        <v>84</v>
      </c>
      <c r="L4" s="21"/>
      <c r="M4" s="115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16" t="str">
        <f>'Rekapitulace stavby'!K6</f>
        <v>Děčín - Křešice - domov se zvláštním režimem - 22092021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85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86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5. 3. 2023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17"/>
      <c r="B27" s="118"/>
      <c r="C27" s="117"/>
      <c r="D27" s="117"/>
      <c r="E27" s="35" t="s">
        <v>1</v>
      </c>
      <c r="F27" s="35"/>
      <c r="G27" s="35"/>
      <c r="H27" s="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0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1" t="s">
        <v>37</v>
      </c>
      <c r="E33" s="31" t="s">
        <v>38</v>
      </c>
      <c r="F33" s="122">
        <f>ROUND((SUM(BE121:BE233)),  2)</f>
        <v>0</v>
      </c>
      <c r="G33" s="37"/>
      <c r="H33" s="37"/>
      <c r="I33" s="123">
        <v>0.20999999999999999</v>
      </c>
      <c r="J33" s="122">
        <f>ROUND(((SUM(BE121:BE233))*I33),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2">
        <f>ROUND((SUM(BF121:BF233)),  2)</f>
        <v>0</v>
      </c>
      <c r="G34" s="37"/>
      <c r="H34" s="37"/>
      <c r="I34" s="123">
        <v>0.14999999999999999</v>
      </c>
      <c r="J34" s="122">
        <f>ROUND(((SUM(BF121:BF233))*I34),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2">
        <f>ROUND((SUM(BG121:BG233)),  2)</f>
        <v>0</v>
      </c>
      <c r="G35" s="37"/>
      <c r="H35" s="37"/>
      <c r="I35" s="123">
        <v>0.20999999999999999</v>
      </c>
      <c r="J35" s="122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2">
        <f>ROUND((SUM(BH121:BH233)),  2)</f>
        <v>0</v>
      </c>
      <c r="G36" s="37"/>
      <c r="H36" s="37"/>
      <c r="I36" s="123">
        <v>0.14999999999999999</v>
      </c>
      <c r="J36" s="122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2">
        <f>ROUND((SUM(BI121:BI233)),  2)</f>
        <v>0</v>
      </c>
      <c r="G37" s="37"/>
      <c r="H37" s="37"/>
      <c r="I37" s="123">
        <v>0</v>
      </c>
      <c r="J37" s="122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4"/>
      <c r="D39" s="125" t="s">
        <v>43</v>
      </c>
      <c r="E39" s="80"/>
      <c r="F39" s="80"/>
      <c r="G39" s="126" t="s">
        <v>44</v>
      </c>
      <c r="H39" s="127" t="s">
        <v>45</v>
      </c>
      <c r="I39" s="80"/>
      <c r="J39" s="128">
        <f>SUM(J30:J37)</f>
        <v>0</v>
      </c>
      <c r="K39" s="129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0" t="s">
        <v>49</v>
      </c>
      <c r="G61" s="57" t="s">
        <v>48</v>
      </c>
      <c r="H61" s="40"/>
      <c r="I61" s="40"/>
      <c r="J61" s="131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0" t="s">
        <v>49</v>
      </c>
      <c r="G76" s="57" t="s">
        <v>48</v>
      </c>
      <c r="H76" s="40"/>
      <c r="I76" s="40"/>
      <c r="J76" s="131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6" t="str">
        <f>E7</f>
        <v>Děčín - Křešice - domov se zvláštním režimem - 22092021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7 - SO 01 - interiery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5. 3. 2023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2" t="s">
        <v>88</v>
      </c>
      <c r="D94" s="124"/>
      <c r="E94" s="124"/>
      <c r="F94" s="124"/>
      <c r="G94" s="124"/>
      <c r="H94" s="124"/>
      <c r="I94" s="124"/>
      <c r="J94" s="133" t="s">
        <v>89</v>
      </c>
      <c r="K94" s="124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4" t="s">
        <v>90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91</v>
      </c>
    </row>
    <row r="97" s="9" customFormat="1" ht="24.96" customHeight="1">
      <c r="A97" s="9"/>
      <c r="B97" s="135"/>
      <c r="C97" s="9"/>
      <c r="D97" s="136" t="s">
        <v>92</v>
      </c>
      <c r="E97" s="137"/>
      <c r="F97" s="137"/>
      <c r="G97" s="137"/>
      <c r="H97" s="137"/>
      <c r="I97" s="137"/>
      <c r="J97" s="138">
        <f>J122</f>
        <v>0</v>
      </c>
      <c r="K97" s="9"/>
      <c r="L97" s="13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5"/>
      <c r="C98" s="9"/>
      <c r="D98" s="136" t="s">
        <v>93</v>
      </c>
      <c r="E98" s="137"/>
      <c r="F98" s="137"/>
      <c r="G98" s="137"/>
      <c r="H98" s="137"/>
      <c r="I98" s="137"/>
      <c r="J98" s="138">
        <f>J191</f>
        <v>0</v>
      </c>
      <c r="K98" s="9"/>
      <c r="L98" s="13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5"/>
      <c r="C99" s="9"/>
      <c r="D99" s="136" t="s">
        <v>94</v>
      </c>
      <c r="E99" s="137"/>
      <c r="F99" s="137"/>
      <c r="G99" s="137"/>
      <c r="H99" s="137"/>
      <c r="I99" s="137"/>
      <c r="J99" s="138">
        <f>J225</f>
        <v>0</v>
      </c>
      <c r="K99" s="9"/>
      <c r="L99" s="13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5"/>
      <c r="C100" s="9"/>
      <c r="D100" s="136" t="s">
        <v>95</v>
      </c>
      <c r="E100" s="137"/>
      <c r="F100" s="137"/>
      <c r="G100" s="137"/>
      <c r="H100" s="137"/>
      <c r="I100" s="137"/>
      <c r="J100" s="138">
        <f>J230</f>
        <v>0</v>
      </c>
      <c r="K100" s="9"/>
      <c r="L100" s="13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9"/>
      <c r="C101" s="10"/>
      <c r="D101" s="140" t="s">
        <v>96</v>
      </c>
      <c r="E101" s="141"/>
      <c r="F101" s="141"/>
      <c r="G101" s="141"/>
      <c r="H101" s="141"/>
      <c r="I101" s="141"/>
      <c r="J101" s="142">
        <f>J231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97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16" t="str">
        <f>E7</f>
        <v>Děčín - Křešice - domov se zvláštním režimem - 22092021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85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7 - SO 01 - interiery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5. 3. 2023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3"/>
      <c r="B120" s="144"/>
      <c r="C120" s="145" t="s">
        <v>98</v>
      </c>
      <c r="D120" s="146" t="s">
        <v>58</v>
      </c>
      <c r="E120" s="146" t="s">
        <v>54</v>
      </c>
      <c r="F120" s="146" t="s">
        <v>55</v>
      </c>
      <c r="G120" s="146" t="s">
        <v>99</v>
      </c>
      <c r="H120" s="146" t="s">
        <v>100</v>
      </c>
      <c r="I120" s="146" t="s">
        <v>101</v>
      </c>
      <c r="J120" s="146" t="s">
        <v>89</v>
      </c>
      <c r="K120" s="147" t="s">
        <v>102</v>
      </c>
      <c r="L120" s="148"/>
      <c r="M120" s="85" t="s">
        <v>1</v>
      </c>
      <c r="N120" s="86" t="s">
        <v>37</v>
      </c>
      <c r="O120" s="86" t="s">
        <v>103</v>
      </c>
      <c r="P120" s="86" t="s">
        <v>104</v>
      </c>
      <c r="Q120" s="86" t="s">
        <v>105</v>
      </c>
      <c r="R120" s="86" t="s">
        <v>106</v>
      </c>
      <c r="S120" s="86" t="s">
        <v>107</v>
      </c>
      <c r="T120" s="87" t="s">
        <v>108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</row>
    <row r="121" s="2" customFormat="1" ht="22.8" customHeight="1">
      <c r="A121" s="37"/>
      <c r="B121" s="38"/>
      <c r="C121" s="92" t="s">
        <v>109</v>
      </c>
      <c r="D121" s="37"/>
      <c r="E121" s="37"/>
      <c r="F121" s="37"/>
      <c r="G121" s="37"/>
      <c r="H121" s="37"/>
      <c r="I121" s="37"/>
      <c r="J121" s="149">
        <f>BK121</f>
        <v>0</v>
      </c>
      <c r="K121" s="37"/>
      <c r="L121" s="38"/>
      <c r="M121" s="88"/>
      <c r="N121" s="72"/>
      <c r="O121" s="89"/>
      <c r="P121" s="150">
        <f>P122+P191+P225+P230</f>
        <v>0</v>
      </c>
      <c r="Q121" s="89"/>
      <c r="R121" s="150">
        <f>R122+R191+R225+R230</f>
        <v>0</v>
      </c>
      <c r="S121" s="89"/>
      <c r="T121" s="151">
        <f>T122+T191+T225+T230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91</v>
      </c>
      <c r="BK121" s="152">
        <f>BK122+BK191+BK225+BK230</f>
        <v>0</v>
      </c>
    </row>
    <row r="122" s="12" customFormat="1" ht="25.92" customHeight="1">
      <c r="A122" s="12"/>
      <c r="B122" s="153"/>
      <c r="C122" s="12"/>
      <c r="D122" s="154" t="s">
        <v>72</v>
      </c>
      <c r="E122" s="155" t="s">
        <v>110</v>
      </c>
      <c r="F122" s="155" t="s">
        <v>111</v>
      </c>
      <c r="G122" s="12"/>
      <c r="H122" s="12"/>
      <c r="I122" s="156"/>
      <c r="J122" s="157">
        <f>BK122</f>
        <v>0</v>
      </c>
      <c r="K122" s="12"/>
      <c r="L122" s="153"/>
      <c r="M122" s="158"/>
      <c r="N122" s="159"/>
      <c r="O122" s="159"/>
      <c r="P122" s="160">
        <f>SUM(P123:P190)</f>
        <v>0</v>
      </c>
      <c r="Q122" s="159"/>
      <c r="R122" s="160">
        <f>SUM(R123:R190)</f>
        <v>0</v>
      </c>
      <c r="S122" s="159"/>
      <c r="T122" s="161">
        <f>SUM(T123:T190)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4" t="s">
        <v>81</v>
      </c>
      <c r="AT122" s="162" t="s">
        <v>72</v>
      </c>
      <c r="AU122" s="162" t="s">
        <v>73</v>
      </c>
      <c r="AY122" s="154" t="s">
        <v>112</v>
      </c>
      <c r="BK122" s="163">
        <f>SUM(BK123:BK190)</f>
        <v>0</v>
      </c>
    </row>
    <row r="123" s="2" customFormat="1" ht="16.5" customHeight="1">
      <c r="A123" s="37"/>
      <c r="B123" s="164"/>
      <c r="C123" s="165" t="s">
        <v>81</v>
      </c>
      <c r="D123" s="165" t="s">
        <v>113</v>
      </c>
      <c r="E123" s="166" t="s">
        <v>114</v>
      </c>
      <c r="F123" s="167" t="s">
        <v>115</v>
      </c>
      <c r="G123" s="168" t="s">
        <v>116</v>
      </c>
      <c r="H123" s="169">
        <v>3</v>
      </c>
      <c r="I123" s="170"/>
      <c r="J123" s="171">
        <f>ROUND(I123*H123,2)</f>
        <v>0</v>
      </c>
      <c r="K123" s="167" t="s">
        <v>1</v>
      </c>
      <c r="L123" s="38"/>
      <c r="M123" s="172" t="s">
        <v>1</v>
      </c>
      <c r="N123" s="173" t="s">
        <v>38</v>
      </c>
      <c r="O123" s="76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76" t="s">
        <v>117</v>
      </c>
      <c r="AT123" s="176" t="s">
        <v>113</v>
      </c>
      <c r="AU123" s="176" t="s">
        <v>81</v>
      </c>
      <c r="AY123" s="18" t="s">
        <v>112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8" t="s">
        <v>81</v>
      </c>
      <c r="BK123" s="177">
        <f>ROUND(I123*H123,2)</f>
        <v>0</v>
      </c>
      <c r="BL123" s="18" t="s">
        <v>117</v>
      </c>
      <c r="BM123" s="176" t="s">
        <v>83</v>
      </c>
    </row>
    <row r="124" s="2" customFormat="1">
      <c r="A124" s="37"/>
      <c r="B124" s="38"/>
      <c r="C124" s="37"/>
      <c r="D124" s="178" t="s">
        <v>118</v>
      </c>
      <c r="E124" s="37"/>
      <c r="F124" s="179" t="s">
        <v>115</v>
      </c>
      <c r="G124" s="37"/>
      <c r="H124" s="37"/>
      <c r="I124" s="180"/>
      <c r="J124" s="37"/>
      <c r="K124" s="37"/>
      <c r="L124" s="38"/>
      <c r="M124" s="181"/>
      <c r="N124" s="182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118</v>
      </c>
      <c r="AU124" s="18" t="s">
        <v>81</v>
      </c>
    </row>
    <row r="125" s="2" customFormat="1" ht="16.5" customHeight="1">
      <c r="A125" s="37"/>
      <c r="B125" s="164"/>
      <c r="C125" s="165" t="s">
        <v>83</v>
      </c>
      <c r="D125" s="165" t="s">
        <v>113</v>
      </c>
      <c r="E125" s="166" t="s">
        <v>119</v>
      </c>
      <c r="F125" s="167" t="s">
        <v>120</v>
      </c>
      <c r="G125" s="168" t="s">
        <v>116</v>
      </c>
      <c r="H125" s="169">
        <v>4</v>
      </c>
      <c r="I125" s="170"/>
      <c r="J125" s="171">
        <f>ROUND(I125*H125,2)</f>
        <v>0</v>
      </c>
      <c r="K125" s="167" t="s">
        <v>1</v>
      </c>
      <c r="L125" s="38"/>
      <c r="M125" s="172" t="s">
        <v>1</v>
      </c>
      <c r="N125" s="173" t="s">
        <v>38</v>
      </c>
      <c r="O125" s="76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76" t="s">
        <v>117</v>
      </c>
      <c r="AT125" s="176" t="s">
        <v>113</v>
      </c>
      <c r="AU125" s="176" t="s">
        <v>81</v>
      </c>
      <c r="AY125" s="18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8" t="s">
        <v>81</v>
      </c>
      <c r="BK125" s="177">
        <f>ROUND(I125*H125,2)</f>
        <v>0</v>
      </c>
      <c r="BL125" s="18" t="s">
        <v>117</v>
      </c>
      <c r="BM125" s="176" t="s">
        <v>117</v>
      </c>
    </row>
    <row r="126" s="2" customFormat="1">
      <c r="A126" s="37"/>
      <c r="B126" s="38"/>
      <c r="C126" s="37"/>
      <c r="D126" s="178" t="s">
        <v>118</v>
      </c>
      <c r="E126" s="37"/>
      <c r="F126" s="179" t="s">
        <v>120</v>
      </c>
      <c r="G126" s="37"/>
      <c r="H126" s="37"/>
      <c r="I126" s="180"/>
      <c r="J126" s="37"/>
      <c r="K126" s="37"/>
      <c r="L126" s="38"/>
      <c r="M126" s="181"/>
      <c r="N126" s="182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118</v>
      </c>
      <c r="AU126" s="18" t="s">
        <v>81</v>
      </c>
    </row>
    <row r="127" s="2" customFormat="1" ht="16.5" customHeight="1">
      <c r="A127" s="37"/>
      <c r="B127" s="164"/>
      <c r="C127" s="165" t="s">
        <v>121</v>
      </c>
      <c r="D127" s="165" t="s">
        <v>113</v>
      </c>
      <c r="E127" s="166" t="s">
        <v>122</v>
      </c>
      <c r="F127" s="167" t="s">
        <v>123</v>
      </c>
      <c r="G127" s="168" t="s">
        <v>116</v>
      </c>
      <c r="H127" s="169">
        <v>3</v>
      </c>
      <c r="I127" s="170"/>
      <c r="J127" s="171">
        <f>ROUND(I127*H127,2)</f>
        <v>0</v>
      </c>
      <c r="K127" s="167" t="s">
        <v>1</v>
      </c>
      <c r="L127" s="38"/>
      <c r="M127" s="172" t="s">
        <v>1</v>
      </c>
      <c r="N127" s="173" t="s">
        <v>38</v>
      </c>
      <c r="O127" s="76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76" t="s">
        <v>117</v>
      </c>
      <c r="AT127" s="176" t="s">
        <v>113</v>
      </c>
      <c r="AU127" s="176" t="s">
        <v>81</v>
      </c>
      <c r="AY127" s="18" t="s">
        <v>112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8" t="s">
        <v>81</v>
      </c>
      <c r="BK127" s="177">
        <f>ROUND(I127*H127,2)</f>
        <v>0</v>
      </c>
      <c r="BL127" s="18" t="s">
        <v>117</v>
      </c>
      <c r="BM127" s="176" t="s">
        <v>124</v>
      </c>
    </row>
    <row r="128" s="2" customFormat="1">
      <c r="A128" s="37"/>
      <c r="B128" s="38"/>
      <c r="C128" s="37"/>
      <c r="D128" s="178" t="s">
        <v>118</v>
      </c>
      <c r="E128" s="37"/>
      <c r="F128" s="179" t="s">
        <v>123</v>
      </c>
      <c r="G128" s="37"/>
      <c r="H128" s="37"/>
      <c r="I128" s="180"/>
      <c r="J128" s="37"/>
      <c r="K128" s="37"/>
      <c r="L128" s="38"/>
      <c r="M128" s="181"/>
      <c r="N128" s="182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118</v>
      </c>
      <c r="AU128" s="18" t="s">
        <v>81</v>
      </c>
    </row>
    <row r="129" s="2" customFormat="1" ht="16.5" customHeight="1">
      <c r="A129" s="37"/>
      <c r="B129" s="164"/>
      <c r="C129" s="165" t="s">
        <v>117</v>
      </c>
      <c r="D129" s="165" t="s">
        <v>113</v>
      </c>
      <c r="E129" s="166" t="s">
        <v>125</v>
      </c>
      <c r="F129" s="167" t="s">
        <v>126</v>
      </c>
      <c r="G129" s="168" t="s">
        <v>116</v>
      </c>
      <c r="H129" s="169">
        <v>3</v>
      </c>
      <c r="I129" s="170"/>
      <c r="J129" s="171">
        <f>ROUND(I129*H129,2)</f>
        <v>0</v>
      </c>
      <c r="K129" s="167" t="s">
        <v>1</v>
      </c>
      <c r="L129" s="38"/>
      <c r="M129" s="172" t="s">
        <v>1</v>
      </c>
      <c r="N129" s="173" t="s">
        <v>38</v>
      </c>
      <c r="O129" s="76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6" t="s">
        <v>117</v>
      </c>
      <c r="AT129" s="176" t="s">
        <v>113</v>
      </c>
      <c r="AU129" s="176" t="s">
        <v>81</v>
      </c>
      <c r="AY129" s="18" t="s">
        <v>112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8" t="s">
        <v>81</v>
      </c>
      <c r="BK129" s="177">
        <f>ROUND(I129*H129,2)</f>
        <v>0</v>
      </c>
      <c r="BL129" s="18" t="s">
        <v>117</v>
      </c>
      <c r="BM129" s="176" t="s">
        <v>127</v>
      </c>
    </row>
    <row r="130" s="2" customFormat="1">
      <c r="A130" s="37"/>
      <c r="B130" s="38"/>
      <c r="C130" s="37"/>
      <c r="D130" s="178" t="s">
        <v>118</v>
      </c>
      <c r="E130" s="37"/>
      <c r="F130" s="179" t="s">
        <v>126</v>
      </c>
      <c r="G130" s="37"/>
      <c r="H130" s="37"/>
      <c r="I130" s="180"/>
      <c r="J130" s="37"/>
      <c r="K130" s="37"/>
      <c r="L130" s="38"/>
      <c r="M130" s="181"/>
      <c r="N130" s="182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118</v>
      </c>
      <c r="AU130" s="18" t="s">
        <v>81</v>
      </c>
    </row>
    <row r="131" s="2" customFormat="1" ht="16.5" customHeight="1">
      <c r="A131" s="37"/>
      <c r="B131" s="164"/>
      <c r="C131" s="165" t="s">
        <v>128</v>
      </c>
      <c r="D131" s="165" t="s">
        <v>113</v>
      </c>
      <c r="E131" s="166" t="s">
        <v>129</v>
      </c>
      <c r="F131" s="167" t="s">
        <v>130</v>
      </c>
      <c r="G131" s="168" t="s">
        <v>116</v>
      </c>
      <c r="H131" s="169">
        <v>1</v>
      </c>
      <c r="I131" s="170"/>
      <c r="J131" s="171">
        <f>ROUND(I131*H131,2)</f>
        <v>0</v>
      </c>
      <c r="K131" s="167" t="s">
        <v>1</v>
      </c>
      <c r="L131" s="38"/>
      <c r="M131" s="172" t="s">
        <v>1</v>
      </c>
      <c r="N131" s="173" t="s">
        <v>38</v>
      </c>
      <c r="O131" s="76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76" t="s">
        <v>117</v>
      </c>
      <c r="AT131" s="176" t="s">
        <v>113</v>
      </c>
      <c r="AU131" s="176" t="s">
        <v>81</v>
      </c>
      <c r="AY131" s="18" t="s">
        <v>112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8" t="s">
        <v>81</v>
      </c>
      <c r="BK131" s="177">
        <f>ROUND(I131*H131,2)</f>
        <v>0</v>
      </c>
      <c r="BL131" s="18" t="s">
        <v>117</v>
      </c>
      <c r="BM131" s="176" t="s">
        <v>131</v>
      </c>
    </row>
    <row r="132" s="2" customFormat="1">
      <c r="A132" s="37"/>
      <c r="B132" s="38"/>
      <c r="C132" s="37"/>
      <c r="D132" s="178" t="s">
        <v>118</v>
      </c>
      <c r="E132" s="37"/>
      <c r="F132" s="179" t="s">
        <v>130</v>
      </c>
      <c r="G132" s="37"/>
      <c r="H132" s="37"/>
      <c r="I132" s="180"/>
      <c r="J132" s="37"/>
      <c r="K132" s="37"/>
      <c r="L132" s="38"/>
      <c r="M132" s="181"/>
      <c r="N132" s="182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118</v>
      </c>
      <c r="AU132" s="18" t="s">
        <v>81</v>
      </c>
    </row>
    <row r="133" s="2" customFormat="1" ht="16.5" customHeight="1">
      <c r="A133" s="37"/>
      <c r="B133" s="164"/>
      <c r="C133" s="165" t="s">
        <v>124</v>
      </c>
      <c r="D133" s="165" t="s">
        <v>113</v>
      </c>
      <c r="E133" s="166" t="s">
        <v>132</v>
      </c>
      <c r="F133" s="167" t="s">
        <v>133</v>
      </c>
      <c r="G133" s="168" t="s">
        <v>116</v>
      </c>
      <c r="H133" s="169">
        <v>1</v>
      </c>
      <c r="I133" s="170"/>
      <c r="J133" s="171">
        <f>ROUND(I133*H133,2)</f>
        <v>0</v>
      </c>
      <c r="K133" s="167" t="s">
        <v>1</v>
      </c>
      <c r="L133" s="38"/>
      <c r="M133" s="172" t="s">
        <v>1</v>
      </c>
      <c r="N133" s="173" t="s">
        <v>38</v>
      </c>
      <c r="O133" s="76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6" t="s">
        <v>117</v>
      </c>
      <c r="AT133" s="176" t="s">
        <v>113</v>
      </c>
      <c r="AU133" s="176" t="s">
        <v>81</v>
      </c>
      <c r="AY133" s="18" t="s">
        <v>112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8" t="s">
        <v>81</v>
      </c>
      <c r="BK133" s="177">
        <f>ROUND(I133*H133,2)</f>
        <v>0</v>
      </c>
      <c r="BL133" s="18" t="s">
        <v>117</v>
      </c>
      <c r="BM133" s="176" t="s">
        <v>134</v>
      </c>
    </row>
    <row r="134" s="2" customFormat="1">
      <c r="A134" s="37"/>
      <c r="B134" s="38"/>
      <c r="C134" s="37"/>
      <c r="D134" s="178" t="s">
        <v>118</v>
      </c>
      <c r="E134" s="37"/>
      <c r="F134" s="179" t="s">
        <v>133</v>
      </c>
      <c r="G134" s="37"/>
      <c r="H134" s="37"/>
      <c r="I134" s="180"/>
      <c r="J134" s="37"/>
      <c r="K134" s="37"/>
      <c r="L134" s="38"/>
      <c r="M134" s="181"/>
      <c r="N134" s="182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118</v>
      </c>
      <c r="AU134" s="18" t="s">
        <v>81</v>
      </c>
    </row>
    <row r="135" s="2" customFormat="1" ht="16.5" customHeight="1">
      <c r="A135" s="37"/>
      <c r="B135" s="164"/>
      <c r="C135" s="165" t="s">
        <v>78</v>
      </c>
      <c r="D135" s="165" t="s">
        <v>113</v>
      </c>
      <c r="E135" s="166" t="s">
        <v>135</v>
      </c>
      <c r="F135" s="167" t="s">
        <v>136</v>
      </c>
      <c r="G135" s="168" t="s">
        <v>116</v>
      </c>
      <c r="H135" s="169">
        <v>42</v>
      </c>
      <c r="I135" s="170"/>
      <c r="J135" s="171">
        <f>ROUND(I135*H135,2)</f>
        <v>0</v>
      </c>
      <c r="K135" s="167" t="s">
        <v>1</v>
      </c>
      <c r="L135" s="38"/>
      <c r="M135" s="172" t="s">
        <v>1</v>
      </c>
      <c r="N135" s="173" t="s">
        <v>38</v>
      </c>
      <c r="O135" s="76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76" t="s">
        <v>117</v>
      </c>
      <c r="AT135" s="176" t="s">
        <v>113</v>
      </c>
      <c r="AU135" s="176" t="s">
        <v>81</v>
      </c>
      <c r="AY135" s="18" t="s">
        <v>112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8" t="s">
        <v>81</v>
      </c>
      <c r="BK135" s="177">
        <f>ROUND(I135*H135,2)</f>
        <v>0</v>
      </c>
      <c r="BL135" s="18" t="s">
        <v>117</v>
      </c>
      <c r="BM135" s="176" t="s">
        <v>137</v>
      </c>
    </row>
    <row r="136" s="2" customFormat="1">
      <c r="A136" s="37"/>
      <c r="B136" s="38"/>
      <c r="C136" s="37"/>
      <c r="D136" s="178" t="s">
        <v>118</v>
      </c>
      <c r="E136" s="37"/>
      <c r="F136" s="179" t="s">
        <v>136</v>
      </c>
      <c r="G136" s="37"/>
      <c r="H136" s="37"/>
      <c r="I136" s="180"/>
      <c r="J136" s="37"/>
      <c r="K136" s="37"/>
      <c r="L136" s="38"/>
      <c r="M136" s="181"/>
      <c r="N136" s="182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118</v>
      </c>
      <c r="AU136" s="18" t="s">
        <v>81</v>
      </c>
    </row>
    <row r="137" s="2" customFormat="1" ht="16.5" customHeight="1">
      <c r="A137" s="37"/>
      <c r="B137" s="164"/>
      <c r="C137" s="165" t="s">
        <v>127</v>
      </c>
      <c r="D137" s="165" t="s">
        <v>113</v>
      </c>
      <c r="E137" s="166" t="s">
        <v>138</v>
      </c>
      <c r="F137" s="167" t="s">
        <v>139</v>
      </c>
      <c r="G137" s="168" t="s">
        <v>116</v>
      </c>
      <c r="H137" s="169">
        <v>7</v>
      </c>
      <c r="I137" s="170"/>
      <c r="J137" s="171">
        <f>ROUND(I137*H137,2)</f>
        <v>0</v>
      </c>
      <c r="K137" s="167" t="s">
        <v>1</v>
      </c>
      <c r="L137" s="38"/>
      <c r="M137" s="172" t="s">
        <v>1</v>
      </c>
      <c r="N137" s="173" t="s">
        <v>38</v>
      </c>
      <c r="O137" s="76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6" t="s">
        <v>117</v>
      </c>
      <c r="AT137" s="176" t="s">
        <v>113</v>
      </c>
      <c r="AU137" s="176" t="s">
        <v>81</v>
      </c>
      <c r="AY137" s="18" t="s">
        <v>112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8" t="s">
        <v>81</v>
      </c>
      <c r="BK137" s="177">
        <f>ROUND(I137*H137,2)</f>
        <v>0</v>
      </c>
      <c r="BL137" s="18" t="s">
        <v>117</v>
      </c>
      <c r="BM137" s="176" t="s">
        <v>140</v>
      </c>
    </row>
    <row r="138" s="2" customFormat="1">
      <c r="A138" s="37"/>
      <c r="B138" s="38"/>
      <c r="C138" s="37"/>
      <c r="D138" s="178" t="s">
        <v>118</v>
      </c>
      <c r="E138" s="37"/>
      <c r="F138" s="179" t="s">
        <v>139</v>
      </c>
      <c r="G138" s="37"/>
      <c r="H138" s="37"/>
      <c r="I138" s="180"/>
      <c r="J138" s="37"/>
      <c r="K138" s="37"/>
      <c r="L138" s="38"/>
      <c r="M138" s="181"/>
      <c r="N138" s="182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118</v>
      </c>
      <c r="AU138" s="18" t="s">
        <v>81</v>
      </c>
    </row>
    <row r="139" s="2" customFormat="1" ht="16.5" customHeight="1">
      <c r="A139" s="37"/>
      <c r="B139" s="164"/>
      <c r="C139" s="165" t="s">
        <v>141</v>
      </c>
      <c r="D139" s="165" t="s">
        <v>113</v>
      </c>
      <c r="E139" s="166" t="s">
        <v>142</v>
      </c>
      <c r="F139" s="167" t="s">
        <v>143</v>
      </c>
      <c r="G139" s="168" t="s">
        <v>116</v>
      </c>
      <c r="H139" s="169">
        <v>2</v>
      </c>
      <c r="I139" s="170"/>
      <c r="J139" s="171">
        <f>ROUND(I139*H139,2)</f>
        <v>0</v>
      </c>
      <c r="K139" s="167" t="s">
        <v>1</v>
      </c>
      <c r="L139" s="38"/>
      <c r="M139" s="172" t="s">
        <v>1</v>
      </c>
      <c r="N139" s="173" t="s">
        <v>38</v>
      </c>
      <c r="O139" s="76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76" t="s">
        <v>117</v>
      </c>
      <c r="AT139" s="176" t="s">
        <v>113</v>
      </c>
      <c r="AU139" s="176" t="s">
        <v>81</v>
      </c>
      <c r="AY139" s="18" t="s">
        <v>112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8" t="s">
        <v>81</v>
      </c>
      <c r="BK139" s="177">
        <f>ROUND(I139*H139,2)</f>
        <v>0</v>
      </c>
      <c r="BL139" s="18" t="s">
        <v>117</v>
      </c>
      <c r="BM139" s="176" t="s">
        <v>144</v>
      </c>
    </row>
    <row r="140" s="2" customFormat="1">
      <c r="A140" s="37"/>
      <c r="B140" s="38"/>
      <c r="C140" s="37"/>
      <c r="D140" s="178" t="s">
        <v>118</v>
      </c>
      <c r="E140" s="37"/>
      <c r="F140" s="179" t="s">
        <v>143</v>
      </c>
      <c r="G140" s="37"/>
      <c r="H140" s="37"/>
      <c r="I140" s="180"/>
      <c r="J140" s="37"/>
      <c r="K140" s="37"/>
      <c r="L140" s="38"/>
      <c r="M140" s="181"/>
      <c r="N140" s="182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118</v>
      </c>
      <c r="AU140" s="18" t="s">
        <v>81</v>
      </c>
    </row>
    <row r="141" s="2" customFormat="1" ht="16.5" customHeight="1">
      <c r="A141" s="37"/>
      <c r="B141" s="164"/>
      <c r="C141" s="165" t="s">
        <v>131</v>
      </c>
      <c r="D141" s="165" t="s">
        <v>113</v>
      </c>
      <c r="E141" s="166" t="s">
        <v>145</v>
      </c>
      <c r="F141" s="167" t="s">
        <v>146</v>
      </c>
      <c r="G141" s="168" t="s">
        <v>116</v>
      </c>
      <c r="H141" s="169">
        <v>1</v>
      </c>
      <c r="I141" s="170"/>
      <c r="J141" s="171">
        <f>ROUND(I141*H141,2)</f>
        <v>0</v>
      </c>
      <c r="K141" s="167" t="s">
        <v>1</v>
      </c>
      <c r="L141" s="38"/>
      <c r="M141" s="172" t="s">
        <v>1</v>
      </c>
      <c r="N141" s="173" t="s">
        <v>38</v>
      </c>
      <c r="O141" s="76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6" t="s">
        <v>117</v>
      </c>
      <c r="AT141" s="176" t="s">
        <v>113</v>
      </c>
      <c r="AU141" s="176" t="s">
        <v>81</v>
      </c>
      <c r="AY141" s="18" t="s">
        <v>112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8" t="s">
        <v>81</v>
      </c>
      <c r="BK141" s="177">
        <f>ROUND(I141*H141,2)</f>
        <v>0</v>
      </c>
      <c r="BL141" s="18" t="s">
        <v>117</v>
      </c>
      <c r="BM141" s="176" t="s">
        <v>147</v>
      </c>
    </row>
    <row r="142" s="2" customFormat="1">
      <c r="A142" s="37"/>
      <c r="B142" s="38"/>
      <c r="C142" s="37"/>
      <c r="D142" s="178" t="s">
        <v>118</v>
      </c>
      <c r="E142" s="37"/>
      <c r="F142" s="179" t="s">
        <v>146</v>
      </c>
      <c r="G142" s="37"/>
      <c r="H142" s="37"/>
      <c r="I142" s="180"/>
      <c r="J142" s="37"/>
      <c r="K142" s="37"/>
      <c r="L142" s="38"/>
      <c r="M142" s="181"/>
      <c r="N142" s="182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118</v>
      </c>
      <c r="AU142" s="18" t="s">
        <v>81</v>
      </c>
    </row>
    <row r="143" s="2" customFormat="1" ht="16.5" customHeight="1">
      <c r="A143" s="37"/>
      <c r="B143" s="164"/>
      <c r="C143" s="165" t="s">
        <v>148</v>
      </c>
      <c r="D143" s="165" t="s">
        <v>113</v>
      </c>
      <c r="E143" s="166" t="s">
        <v>149</v>
      </c>
      <c r="F143" s="167" t="s">
        <v>150</v>
      </c>
      <c r="G143" s="168" t="s">
        <v>116</v>
      </c>
      <c r="H143" s="169">
        <v>38</v>
      </c>
      <c r="I143" s="170"/>
      <c r="J143" s="171">
        <f>ROUND(I143*H143,2)</f>
        <v>0</v>
      </c>
      <c r="K143" s="167" t="s">
        <v>1</v>
      </c>
      <c r="L143" s="38"/>
      <c r="M143" s="172" t="s">
        <v>1</v>
      </c>
      <c r="N143" s="173" t="s">
        <v>38</v>
      </c>
      <c r="O143" s="76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6" t="s">
        <v>117</v>
      </c>
      <c r="AT143" s="176" t="s">
        <v>113</v>
      </c>
      <c r="AU143" s="176" t="s">
        <v>81</v>
      </c>
      <c r="AY143" s="18" t="s">
        <v>112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81</v>
      </c>
      <c r="BK143" s="177">
        <f>ROUND(I143*H143,2)</f>
        <v>0</v>
      </c>
      <c r="BL143" s="18" t="s">
        <v>117</v>
      </c>
      <c r="BM143" s="176" t="s">
        <v>151</v>
      </c>
    </row>
    <row r="144" s="2" customFormat="1">
      <c r="A144" s="37"/>
      <c r="B144" s="38"/>
      <c r="C144" s="37"/>
      <c r="D144" s="178" t="s">
        <v>118</v>
      </c>
      <c r="E144" s="37"/>
      <c r="F144" s="179" t="s">
        <v>150</v>
      </c>
      <c r="G144" s="37"/>
      <c r="H144" s="37"/>
      <c r="I144" s="180"/>
      <c r="J144" s="37"/>
      <c r="K144" s="37"/>
      <c r="L144" s="38"/>
      <c r="M144" s="181"/>
      <c r="N144" s="182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118</v>
      </c>
      <c r="AU144" s="18" t="s">
        <v>81</v>
      </c>
    </row>
    <row r="145" s="2" customFormat="1" ht="16.5" customHeight="1">
      <c r="A145" s="37"/>
      <c r="B145" s="164"/>
      <c r="C145" s="165" t="s">
        <v>134</v>
      </c>
      <c r="D145" s="165" t="s">
        <v>113</v>
      </c>
      <c r="E145" s="166" t="s">
        <v>152</v>
      </c>
      <c r="F145" s="167" t="s">
        <v>153</v>
      </c>
      <c r="G145" s="168" t="s">
        <v>116</v>
      </c>
      <c r="H145" s="169">
        <v>10</v>
      </c>
      <c r="I145" s="170"/>
      <c r="J145" s="171">
        <f>ROUND(I145*H145,2)</f>
        <v>0</v>
      </c>
      <c r="K145" s="167" t="s">
        <v>1</v>
      </c>
      <c r="L145" s="38"/>
      <c r="M145" s="172" t="s">
        <v>1</v>
      </c>
      <c r="N145" s="173" t="s">
        <v>38</v>
      </c>
      <c r="O145" s="76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6" t="s">
        <v>117</v>
      </c>
      <c r="AT145" s="176" t="s">
        <v>113</v>
      </c>
      <c r="AU145" s="176" t="s">
        <v>81</v>
      </c>
      <c r="AY145" s="18" t="s">
        <v>112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81</v>
      </c>
      <c r="BK145" s="177">
        <f>ROUND(I145*H145,2)</f>
        <v>0</v>
      </c>
      <c r="BL145" s="18" t="s">
        <v>117</v>
      </c>
      <c r="BM145" s="176" t="s">
        <v>154</v>
      </c>
    </row>
    <row r="146" s="2" customFormat="1">
      <c r="A146" s="37"/>
      <c r="B146" s="38"/>
      <c r="C146" s="37"/>
      <c r="D146" s="178" t="s">
        <v>118</v>
      </c>
      <c r="E146" s="37"/>
      <c r="F146" s="179" t="s">
        <v>153</v>
      </c>
      <c r="G146" s="37"/>
      <c r="H146" s="37"/>
      <c r="I146" s="180"/>
      <c r="J146" s="37"/>
      <c r="K146" s="37"/>
      <c r="L146" s="38"/>
      <c r="M146" s="181"/>
      <c r="N146" s="182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118</v>
      </c>
      <c r="AU146" s="18" t="s">
        <v>81</v>
      </c>
    </row>
    <row r="147" s="2" customFormat="1" ht="16.5" customHeight="1">
      <c r="A147" s="37"/>
      <c r="B147" s="164"/>
      <c r="C147" s="165" t="s">
        <v>155</v>
      </c>
      <c r="D147" s="165" t="s">
        <v>113</v>
      </c>
      <c r="E147" s="166" t="s">
        <v>156</v>
      </c>
      <c r="F147" s="167" t="s">
        <v>157</v>
      </c>
      <c r="G147" s="168" t="s">
        <v>116</v>
      </c>
      <c r="H147" s="169">
        <v>3</v>
      </c>
      <c r="I147" s="170"/>
      <c r="J147" s="171">
        <f>ROUND(I147*H147,2)</f>
        <v>0</v>
      </c>
      <c r="K147" s="167" t="s">
        <v>1</v>
      </c>
      <c r="L147" s="38"/>
      <c r="M147" s="172" t="s">
        <v>1</v>
      </c>
      <c r="N147" s="173" t="s">
        <v>38</v>
      </c>
      <c r="O147" s="76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6" t="s">
        <v>117</v>
      </c>
      <c r="AT147" s="176" t="s">
        <v>113</v>
      </c>
      <c r="AU147" s="176" t="s">
        <v>81</v>
      </c>
      <c r="AY147" s="18" t="s">
        <v>112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8" t="s">
        <v>81</v>
      </c>
      <c r="BK147" s="177">
        <f>ROUND(I147*H147,2)</f>
        <v>0</v>
      </c>
      <c r="BL147" s="18" t="s">
        <v>117</v>
      </c>
      <c r="BM147" s="176" t="s">
        <v>158</v>
      </c>
    </row>
    <row r="148" s="2" customFormat="1">
      <c r="A148" s="37"/>
      <c r="B148" s="38"/>
      <c r="C148" s="37"/>
      <c r="D148" s="178" t="s">
        <v>118</v>
      </c>
      <c r="E148" s="37"/>
      <c r="F148" s="179" t="s">
        <v>157</v>
      </c>
      <c r="G148" s="37"/>
      <c r="H148" s="37"/>
      <c r="I148" s="180"/>
      <c r="J148" s="37"/>
      <c r="K148" s="37"/>
      <c r="L148" s="38"/>
      <c r="M148" s="181"/>
      <c r="N148" s="182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118</v>
      </c>
      <c r="AU148" s="18" t="s">
        <v>81</v>
      </c>
    </row>
    <row r="149" s="2" customFormat="1" ht="16.5" customHeight="1">
      <c r="A149" s="37"/>
      <c r="B149" s="164"/>
      <c r="C149" s="165" t="s">
        <v>137</v>
      </c>
      <c r="D149" s="165" t="s">
        <v>113</v>
      </c>
      <c r="E149" s="166" t="s">
        <v>159</v>
      </c>
      <c r="F149" s="167" t="s">
        <v>160</v>
      </c>
      <c r="G149" s="168" t="s">
        <v>116</v>
      </c>
      <c r="H149" s="169">
        <v>1</v>
      </c>
      <c r="I149" s="170"/>
      <c r="J149" s="171">
        <f>ROUND(I149*H149,2)</f>
        <v>0</v>
      </c>
      <c r="K149" s="167" t="s">
        <v>1</v>
      </c>
      <c r="L149" s="38"/>
      <c r="M149" s="172" t="s">
        <v>1</v>
      </c>
      <c r="N149" s="173" t="s">
        <v>38</v>
      </c>
      <c r="O149" s="76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76" t="s">
        <v>117</v>
      </c>
      <c r="AT149" s="176" t="s">
        <v>113</v>
      </c>
      <c r="AU149" s="176" t="s">
        <v>81</v>
      </c>
      <c r="AY149" s="18" t="s">
        <v>112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8" t="s">
        <v>81</v>
      </c>
      <c r="BK149" s="177">
        <f>ROUND(I149*H149,2)</f>
        <v>0</v>
      </c>
      <c r="BL149" s="18" t="s">
        <v>117</v>
      </c>
      <c r="BM149" s="176" t="s">
        <v>161</v>
      </c>
    </row>
    <row r="150" s="2" customFormat="1">
      <c r="A150" s="37"/>
      <c r="B150" s="38"/>
      <c r="C150" s="37"/>
      <c r="D150" s="178" t="s">
        <v>118</v>
      </c>
      <c r="E150" s="37"/>
      <c r="F150" s="179" t="s">
        <v>160</v>
      </c>
      <c r="G150" s="37"/>
      <c r="H150" s="37"/>
      <c r="I150" s="180"/>
      <c r="J150" s="37"/>
      <c r="K150" s="37"/>
      <c r="L150" s="38"/>
      <c r="M150" s="181"/>
      <c r="N150" s="182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118</v>
      </c>
      <c r="AU150" s="18" t="s">
        <v>81</v>
      </c>
    </row>
    <row r="151" s="2" customFormat="1" ht="16.5" customHeight="1">
      <c r="A151" s="37"/>
      <c r="B151" s="164"/>
      <c r="C151" s="165" t="s">
        <v>8</v>
      </c>
      <c r="D151" s="165" t="s">
        <v>113</v>
      </c>
      <c r="E151" s="166" t="s">
        <v>162</v>
      </c>
      <c r="F151" s="167" t="s">
        <v>163</v>
      </c>
      <c r="G151" s="168" t="s">
        <v>116</v>
      </c>
      <c r="H151" s="169">
        <v>2</v>
      </c>
      <c r="I151" s="170"/>
      <c r="J151" s="171">
        <f>ROUND(I151*H151,2)</f>
        <v>0</v>
      </c>
      <c r="K151" s="167" t="s">
        <v>1</v>
      </c>
      <c r="L151" s="38"/>
      <c r="M151" s="172" t="s">
        <v>1</v>
      </c>
      <c r="N151" s="173" t="s">
        <v>38</v>
      </c>
      <c r="O151" s="76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76" t="s">
        <v>117</v>
      </c>
      <c r="AT151" s="176" t="s">
        <v>113</v>
      </c>
      <c r="AU151" s="176" t="s">
        <v>81</v>
      </c>
      <c r="AY151" s="18" t="s">
        <v>112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8" t="s">
        <v>81</v>
      </c>
      <c r="BK151" s="177">
        <f>ROUND(I151*H151,2)</f>
        <v>0</v>
      </c>
      <c r="BL151" s="18" t="s">
        <v>117</v>
      </c>
      <c r="BM151" s="176" t="s">
        <v>164</v>
      </c>
    </row>
    <row r="152" s="2" customFormat="1">
      <c r="A152" s="37"/>
      <c r="B152" s="38"/>
      <c r="C152" s="37"/>
      <c r="D152" s="178" t="s">
        <v>118</v>
      </c>
      <c r="E152" s="37"/>
      <c r="F152" s="179" t="s">
        <v>163</v>
      </c>
      <c r="G152" s="37"/>
      <c r="H152" s="37"/>
      <c r="I152" s="180"/>
      <c r="J152" s="37"/>
      <c r="K152" s="37"/>
      <c r="L152" s="38"/>
      <c r="M152" s="181"/>
      <c r="N152" s="182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118</v>
      </c>
      <c r="AU152" s="18" t="s">
        <v>81</v>
      </c>
    </row>
    <row r="153" s="2" customFormat="1" ht="16.5" customHeight="1">
      <c r="A153" s="37"/>
      <c r="B153" s="164"/>
      <c r="C153" s="165" t="s">
        <v>140</v>
      </c>
      <c r="D153" s="165" t="s">
        <v>113</v>
      </c>
      <c r="E153" s="166" t="s">
        <v>165</v>
      </c>
      <c r="F153" s="167" t="s">
        <v>166</v>
      </c>
      <c r="G153" s="168" t="s">
        <v>116</v>
      </c>
      <c r="H153" s="169">
        <v>2</v>
      </c>
      <c r="I153" s="170"/>
      <c r="J153" s="171">
        <f>ROUND(I153*H153,2)</f>
        <v>0</v>
      </c>
      <c r="K153" s="167" t="s">
        <v>1</v>
      </c>
      <c r="L153" s="38"/>
      <c r="M153" s="172" t="s">
        <v>1</v>
      </c>
      <c r="N153" s="173" t="s">
        <v>38</v>
      </c>
      <c r="O153" s="76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6" t="s">
        <v>117</v>
      </c>
      <c r="AT153" s="176" t="s">
        <v>113</v>
      </c>
      <c r="AU153" s="176" t="s">
        <v>81</v>
      </c>
      <c r="AY153" s="18" t="s">
        <v>112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8" t="s">
        <v>81</v>
      </c>
      <c r="BK153" s="177">
        <f>ROUND(I153*H153,2)</f>
        <v>0</v>
      </c>
      <c r="BL153" s="18" t="s">
        <v>117</v>
      </c>
      <c r="BM153" s="176" t="s">
        <v>167</v>
      </c>
    </row>
    <row r="154" s="2" customFormat="1">
      <c r="A154" s="37"/>
      <c r="B154" s="38"/>
      <c r="C154" s="37"/>
      <c r="D154" s="178" t="s">
        <v>118</v>
      </c>
      <c r="E154" s="37"/>
      <c r="F154" s="179" t="s">
        <v>166</v>
      </c>
      <c r="G154" s="37"/>
      <c r="H154" s="37"/>
      <c r="I154" s="180"/>
      <c r="J154" s="37"/>
      <c r="K154" s="37"/>
      <c r="L154" s="38"/>
      <c r="M154" s="181"/>
      <c r="N154" s="182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118</v>
      </c>
      <c r="AU154" s="18" t="s">
        <v>81</v>
      </c>
    </row>
    <row r="155" s="2" customFormat="1" ht="16.5" customHeight="1">
      <c r="A155" s="37"/>
      <c r="B155" s="164"/>
      <c r="C155" s="165" t="s">
        <v>168</v>
      </c>
      <c r="D155" s="165" t="s">
        <v>113</v>
      </c>
      <c r="E155" s="166" t="s">
        <v>169</v>
      </c>
      <c r="F155" s="167" t="s">
        <v>170</v>
      </c>
      <c r="G155" s="168" t="s">
        <v>116</v>
      </c>
      <c r="H155" s="169">
        <v>1</v>
      </c>
      <c r="I155" s="170"/>
      <c r="J155" s="171">
        <f>ROUND(I155*H155,2)</f>
        <v>0</v>
      </c>
      <c r="K155" s="167" t="s">
        <v>1</v>
      </c>
      <c r="L155" s="38"/>
      <c r="M155" s="172" t="s">
        <v>1</v>
      </c>
      <c r="N155" s="173" t="s">
        <v>38</v>
      </c>
      <c r="O155" s="76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6" t="s">
        <v>117</v>
      </c>
      <c r="AT155" s="176" t="s">
        <v>113</v>
      </c>
      <c r="AU155" s="176" t="s">
        <v>81</v>
      </c>
      <c r="AY155" s="18" t="s">
        <v>112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8" t="s">
        <v>81</v>
      </c>
      <c r="BK155" s="177">
        <f>ROUND(I155*H155,2)</f>
        <v>0</v>
      </c>
      <c r="BL155" s="18" t="s">
        <v>117</v>
      </c>
      <c r="BM155" s="176" t="s">
        <v>171</v>
      </c>
    </row>
    <row r="156" s="2" customFormat="1">
      <c r="A156" s="37"/>
      <c r="B156" s="38"/>
      <c r="C156" s="37"/>
      <c r="D156" s="178" t="s">
        <v>118</v>
      </c>
      <c r="E156" s="37"/>
      <c r="F156" s="179" t="s">
        <v>170</v>
      </c>
      <c r="G156" s="37"/>
      <c r="H156" s="37"/>
      <c r="I156" s="180"/>
      <c r="J156" s="37"/>
      <c r="K156" s="37"/>
      <c r="L156" s="38"/>
      <c r="M156" s="181"/>
      <c r="N156" s="182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118</v>
      </c>
      <c r="AU156" s="18" t="s">
        <v>81</v>
      </c>
    </row>
    <row r="157" s="2" customFormat="1" ht="16.5" customHeight="1">
      <c r="A157" s="37"/>
      <c r="B157" s="164"/>
      <c r="C157" s="165" t="s">
        <v>144</v>
      </c>
      <c r="D157" s="165" t="s">
        <v>113</v>
      </c>
      <c r="E157" s="166" t="s">
        <v>172</v>
      </c>
      <c r="F157" s="167" t="s">
        <v>173</v>
      </c>
      <c r="G157" s="168" t="s">
        <v>116</v>
      </c>
      <c r="H157" s="169">
        <v>13</v>
      </c>
      <c r="I157" s="170"/>
      <c r="J157" s="171">
        <f>ROUND(I157*H157,2)</f>
        <v>0</v>
      </c>
      <c r="K157" s="167" t="s">
        <v>1</v>
      </c>
      <c r="L157" s="38"/>
      <c r="M157" s="172" t="s">
        <v>1</v>
      </c>
      <c r="N157" s="173" t="s">
        <v>38</v>
      </c>
      <c r="O157" s="76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76" t="s">
        <v>117</v>
      </c>
      <c r="AT157" s="176" t="s">
        <v>113</v>
      </c>
      <c r="AU157" s="176" t="s">
        <v>81</v>
      </c>
      <c r="AY157" s="18" t="s">
        <v>112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8" t="s">
        <v>81</v>
      </c>
      <c r="BK157" s="177">
        <f>ROUND(I157*H157,2)</f>
        <v>0</v>
      </c>
      <c r="BL157" s="18" t="s">
        <v>117</v>
      </c>
      <c r="BM157" s="176" t="s">
        <v>174</v>
      </c>
    </row>
    <row r="158" s="2" customFormat="1">
      <c r="A158" s="37"/>
      <c r="B158" s="38"/>
      <c r="C158" s="37"/>
      <c r="D158" s="178" t="s">
        <v>118</v>
      </c>
      <c r="E158" s="37"/>
      <c r="F158" s="179" t="s">
        <v>173</v>
      </c>
      <c r="G158" s="37"/>
      <c r="H158" s="37"/>
      <c r="I158" s="180"/>
      <c r="J158" s="37"/>
      <c r="K158" s="37"/>
      <c r="L158" s="38"/>
      <c r="M158" s="181"/>
      <c r="N158" s="182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118</v>
      </c>
      <c r="AU158" s="18" t="s">
        <v>81</v>
      </c>
    </row>
    <row r="159" s="2" customFormat="1" ht="16.5" customHeight="1">
      <c r="A159" s="37"/>
      <c r="B159" s="164"/>
      <c r="C159" s="165" t="s">
        <v>175</v>
      </c>
      <c r="D159" s="165" t="s">
        <v>113</v>
      </c>
      <c r="E159" s="166" t="s">
        <v>176</v>
      </c>
      <c r="F159" s="167" t="s">
        <v>177</v>
      </c>
      <c r="G159" s="168" t="s">
        <v>116</v>
      </c>
      <c r="H159" s="169">
        <v>1</v>
      </c>
      <c r="I159" s="170"/>
      <c r="J159" s="171">
        <f>ROUND(I159*H159,2)</f>
        <v>0</v>
      </c>
      <c r="K159" s="167" t="s">
        <v>1</v>
      </c>
      <c r="L159" s="38"/>
      <c r="M159" s="172" t="s">
        <v>1</v>
      </c>
      <c r="N159" s="173" t="s">
        <v>38</v>
      </c>
      <c r="O159" s="76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6" t="s">
        <v>117</v>
      </c>
      <c r="AT159" s="176" t="s">
        <v>113</v>
      </c>
      <c r="AU159" s="176" t="s">
        <v>81</v>
      </c>
      <c r="AY159" s="18" t="s">
        <v>112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8" t="s">
        <v>81</v>
      </c>
      <c r="BK159" s="177">
        <f>ROUND(I159*H159,2)</f>
        <v>0</v>
      </c>
      <c r="BL159" s="18" t="s">
        <v>117</v>
      </c>
      <c r="BM159" s="176" t="s">
        <v>178</v>
      </c>
    </row>
    <row r="160" s="2" customFormat="1">
      <c r="A160" s="37"/>
      <c r="B160" s="38"/>
      <c r="C160" s="37"/>
      <c r="D160" s="178" t="s">
        <v>118</v>
      </c>
      <c r="E160" s="37"/>
      <c r="F160" s="179" t="s">
        <v>177</v>
      </c>
      <c r="G160" s="37"/>
      <c r="H160" s="37"/>
      <c r="I160" s="180"/>
      <c r="J160" s="37"/>
      <c r="K160" s="37"/>
      <c r="L160" s="38"/>
      <c r="M160" s="181"/>
      <c r="N160" s="182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118</v>
      </c>
      <c r="AU160" s="18" t="s">
        <v>81</v>
      </c>
    </row>
    <row r="161" s="2" customFormat="1" ht="16.5" customHeight="1">
      <c r="A161" s="37"/>
      <c r="B161" s="164"/>
      <c r="C161" s="165" t="s">
        <v>147</v>
      </c>
      <c r="D161" s="165" t="s">
        <v>113</v>
      </c>
      <c r="E161" s="166" t="s">
        <v>179</v>
      </c>
      <c r="F161" s="167" t="s">
        <v>180</v>
      </c>
      <c r="G161" s="168" t="s">
        <v>116</v>
      </c>
      <c r="H161" s="169">
        <v>8</v>
      </c>
      <c r="I161" s="170"/>
      <c r="J161" s="171">
        <f>ROUND(I161*H161,2)</f>
        <v>0</v>
      </c>
      <c r="K161" s="167" t="s">
        <v>1</v>
      </c>
      <c r="L161" s="38"/>
      <c r="M161" s="172" t="s">
        <v>1</v>
      </c>
      <c r="N161" s="173" t="s">
        <v>38</v>
      </c>
      <c r="O161" s="76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6" t="s">
        <v>117</v>
      </c>
      <c r="AT161" s="176" t="s">
        <v>113</v>
      </c>
      <c r="AU161" s="176" t="s">
        <v>81</v>
      </c>
      <c r="AY161" s="18" t="s">
        <v>112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8" t="s">
        <v>81</v>
      </c>
      <c r="BK161" s="177">
        <f>ROUND(I161*H161,2)</f>
        <v>0</v>
      </c>
      <c r="BL161" s="18" t="s">
        <v>117</v>
      </c>
      <c r="BM161" s="176" t="s">
        <v>181</v>
      </c>
    </row>
    <row r="162" s="2" customFormat="1">
      <c r="A162" s="37"/>
      <c r="B162" s="38"/>
      <c r="C162" s="37"/>
      <c r="D162" s="178" t="s">
        <v>118</v>
      </c>
      <c r="E162" s="37"/>
      <c r="F162" s="179" t="s">
        <v>180</v>
      </c>
      <c r="G162" s="37"/>
      <c r="H162" s="37"/>
      <c r="I162" s="180"/>
      <c r="J162" s="37"/>
      <c r="K162" s="37"/>
      <c r="L162" s="38"/>
      <c r="M162" s="181"/>
      <c r="N162" s="182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118</v>
      </c>
      <c r="AU162" s="18" t="s">
        <v>81</v>
      </c>
    </row>
    <row r="163" s="2" customFormat="1" ht="16.5" customHeight="1">
      <c r="A163" s="37"/>
      <c r="B163" s="164"/>
      <c r="C163" s="165" t="s">
        <v>7</v>
      </c>
      <c r="D163" s="165" t="s">
        <v>113</v>
      </c>
      <c r="E163" s="166" t="s">
        <v>182</v>
      </c>
      <c r="F163" s="167" t="s">
        <v>183</v>
      </c>
      <c r="G163" s="168" t="s">
        <v>116</v>
      </c>
      <c r="H163" s="169">
        <v>1</v>
      </c>
      <c r="I163" s="170"/>
      <c r="J163" s="171">
        <f>ROUND(I163*H163,2)</f>
        <v>0</v>
      </c>
      <c r="K163" s="167" t="s">
        <v>1</v>
      </c>
      <c r="L163" s="38"/>
      <c r="M163" s="172" t="s">
        <v>1</v>
      </c>
      <c r="N163" s="173" t="s">
        <v>38</v>
      </c>
      <c r="O163" s="76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6" t="s">
        <v>117</v>
      </c>
      <c r="AT163" s="176" t="s">
        <v>113</v>
      </c>
      <c r="AU163" s="176" t="s">
        <v>81</v>
      </c>
      <c r="AY163" s="18" t="s">
        <v>112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81</v>
      </c>
      <c r="BK163" s="177">
        <f>ROUND(I163*H163,2)</f>
        <v>0</v>
      </c>
      <c r="BL163" s="18" t="s">
        <v>117</v>
      </c>
      <c r="BM163" s="176" t="s">
        <v>184</v>
      </c>
    </row>
    <row r="164" s="2" customFormat="1">
      <c r="A164" s="37"/>
      <c r="B164" s="38"/>
      <c r="C164" s="37"/>
      <c r="D164" s="178" t="s">
        <v>118</v>
      </c>
      <c r="E164" s="37"/>
      <c r="F164" s="179" t="s">
        <v>183</v>
      </c>
      <c r="G164" s="37"/>
      <c r="H164" s="37"/>
      <c r="I164" s="180"/>
      <c r="J164" s="37"/>
      <c r="K164" s="37"/>
      <c r="L164" s="38"/>
      <c r="M164" s="181"/>
      <c r="N164" s="182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118</v>
      </c>
      <c r="AU164" s="18" t="s">
        <v>81</v>
      </c>
    </row>
    <row r="165" s="2" customFormat="1" ht="16.5" customHeight="1">
      <c r="A165" s="37"/>
      <c r="B165" s="164"/>
      <c r="C165" s="165" t="s">
        <v>151</v>
      </c>
      <c r="D165" s="165" t="s">
        <v>113</v>
      </c>
      <c r="E165" s="166" t="s">
        <v>185</v>
      </c>
      <c r="F165" s="167" t="s">
        <v>186</v>
      </c>
      <c r="G165" s="168" t="s">
        <v>116</v>
      </c>
      <c r="H165" s="169">
        <v>20</v>
      </c>
      <c r="I165" s="170"/>
      <c r="J165" s="171">
        <f>ROUND(I165*H165,2)</f>
        <v>0</v>
      </c>
      <c r="K165" s="167" t="s">
        <v>1</v>
      </c>
      <c r="L165" s="38"/>
      <c r="M165" s="172" t="s">
        <v>1</v>
      </c>
      <c r="N165" s="173" t="s">
        <v>38</v>
      </c>
      <c r="O165" s="76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117</v>
      </c>
      <c r="AT165" s="176" t="s">
        <v>113</v>
      </c>
      <c r="AU165" s="176" t="s">
        <v>81</v>
      </c>
      <c r="AY165" s="18" t="s">
        <v>112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81</v>
      </c>
      <c r="BK165" s="177">
        <f>ROUND(I165*H165,2)</f>
        <v>0</v>
      </c>
      <c r="BL165" s="18" t="s">
        <v>117</v>
      </c>
      <c r="BM165" s="176" t="s">
        <v>187</v>
      </c>
    </row>
    <row r="166" s="2" customFormat="1">
      <c r="A166" s="37"/>
      <c r="B166" s="38"/>
      <c r="C166" s="37"/>
      <c r="D166" s="178" t="s">
        <v>118</v>
      </c>
      <c r="E166" s="37"/>
      <c r="F166" s="179" t="s">
        <v>186</v>
      </c>
      <c r="G166" s="37"/>
      <c r="H166" s="37"/>
      <c r="I166" s="180"/>
      <c r="J166" s="37"/>
      <c r="K166" s="37"/>
      <c r="L166" s="38"/>
      <c r="M166" s="181"/>
      <c r="N166" s="182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118</v>
      </c>
      <c r="AU166" s="18" t="s">
        <v>81</v>
      </c>
    </row>
    <row r="167" s="2" customFormat="1" ht="16.5" customHeight="1">
      <c r="A167" s="37"/>
      <c r="B167" s="164"/>
      <c r="C167" s="165" t="s">
        <v>188</v>
      </c>
      <c r="D167" s="165" t="s">
        <v>113</v>
      </c>
      <c r="E167" s="166" t="s">
        <v>189</v>
      </c>
      <c r="F167" s="167" t="s">
        <v>190</v>
      </c>
      <c r="G167" s="168" t="s">
        <v>116</v>
      </c>
      <c r="H167" s="169">
        <v>1</v>
      </c>
      <c r="I167" s="170"/>
      <c r="J167" s="171">
        <f>ROUND(I167*H167,2)</f>
        <v>0</v>
      </c>
      <c r="K167" s="167" t="s">
        <v>1</v>
      </c>
      <c r="L167" s="38"/>
      <c r="M167" s="172" t="s">
        <v>1</v>
      </c>
      <c r="N167" s="173" t="s">
        <v>38</v>
      </c>
      <c r="O167" s="76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76" t="s">
        <v>117</v>
      </c>
      <c r="AT167" s="176" t="s">
        <v>113</v>
      </c>
      <c r="AU167" s="176" t="s">
        <v>81</v>
      </c>
      <c r="AY167" s="18" t="s">
        <v>112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8" t="s">
        <v>81</v>
      </c>
      <c r="BK167" s="177">
        <f>ROUND(I167*H167,2)</f>
        <v>0</v>
      </c>
      <c r="BL167" s="18" t="s">
        <v>117</v>
      </c>
      <c r="BM167" s="176" t="s">
        <v>191</v>
      </c>
    </row>
    <row r="168" s="2" customFormat="1">
      <c r="A168" s="37"/>
      <c r="B168" s="38"/>
      <c r="C168" s="37"/>
      <c r="D168" s="178" t="s">
        <v>118</v>
      </c>
      <c r="E168" s="37"/>
      <c r="F168" s="179" t="s">
        <v>190</v>
      </c>
      <c r="G168" s="37"/>
      <c r="H168" s="37"/>
      <c r="I168" s="180"/>
      <c r="J168" s="37"/>
      <c r="K168" s="37"/>
      <c r="L168" s="38"/>
      <c r="M168" s="181"/>
      <c r="N168" s="182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118</v>
      </c>
      <c r="AU168" s="18" t="s">
        <v>81</v>
      </c>
    </row>
    <row r="169" s="2" customFormat="1" ht="16.5" customHeight="1">
      <c r="A169" s="37"/>
      <c r="B169" s="164"/>
      <c r="C169" s="165" t="s">
        <v>154</v>
      </c>
      <c r="D169" s="165" t="s">
        <v>113</v>
      </c>
      <c r="E169" s="166" t="s">
        <v>192</v>
      </c>
      <c r="F169" s="167" t="s">
        <v>193</v>
      </c>
      <c r="G169" s="168" t="s">
        <v>116</v>
      </c>
      <c r="H169" s="169">
        <v>42</v>
      </c>
      <c r="I169" s="170"/>
      <c r="J169" s="171">
        <f>ROUND(I169*H169,2)</f>
        <v>0</v>
      </c>
      <c r="K169" s="167" t="s">
        <v>1</v>
      </c>
      <c r="L169" s="38"/>
      <c r="M169" s="172" t="s">
        <v>1</v>
      </c>
      <c r="N169" s="173" t="s">
        <v>38</v>
      </c>
      <c r="O169" s="76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6" t="s">
        <v>117</v>
      </c>
      <c r="AT169" s="176" t="s">
        <v>113</v>
      </c>
      <c r="AU169" s="176" t="s">
        <v>81</v>
      </c>
      <c r="AY169" s="18" t="s">
        <v>112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8" t="s">
        <v>81</v>
      </c>
      <c r="BK169" s="177">
        <f>ROUND(I169*H169,2)</f>
        <v>0</v>
      </c>
      <c r="BL169" s="18" t="s">
        <v>117</v>
      </c>
      <c r="BM169" s="176" t="s">
        <v>194</v>
      </c>
    </row>
    <row r="170" s="2" customFormat="1">
      <c r="A170" s="37"/>
      <c r="B170" s="38"/>
      <c r="C170" s="37"/>
      <c r="D170" s="178" t="s">
        <v>118</v>
      </c>
      <c r="E170" s="37"/>
      <c r="F170" s="179" t="s">
        <v>193</v>
      </c>
      <c r="G170" s="37"/>
      <c r="H170" s="37"/>
      <c r="I170" s="180"/>
      <c r="J170" s="37"/>
      <c r="K170" s="37"/>
      <c r="L170" s="38"/>
      <c r="M170" s="181"/>
      <c r="N170" s="182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118</v>
      </c>
      <c r="AU170" s="18" t="s">
        <v>81</v>
      </c>
    </row>
    <row r="171" s="2" customFormat="1" ht="16.5" customHeight="1">
      <c r="A171" s="37"/>
      <c r="B171" s="164"/>
      <c r="C171" s="165" t="s">
        <v>195</v>
      </c>
      <c r="D171" s="165" t="s">
        <v>113</v>
      </c>
      <c r="E171" s="166" t="s">
        <v>196</v>
      </c>
      <c r="F171" s="167" t="s">
        <v>197</v>
      </c>
      <c r="G171" s="168" t="s">
        <v>116</v>
      </c>
      <c r="H171" s="169">
        <v>1</v>
      </c>
      <c r="I171" s="170"/>
      <c r="J171" s="171">
        <f>ROUND(I171*H171,2)</f>
        <v>0</v>
      </c>
      <c r="K171" s="167" t="s">
        <v>1</v>
      </c>
      <c r="L171" s="38"/>
      <c r="M171" s="172" t="s">
        <v>1</v>
      </c>
      <c r="N171" s="173" t="s">
        <v>38</v>
      </c>
      <c r="O171" s="76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117</v>
      </c>
      <c r="AT171" s="176" t="s">
        <v>113</v>
      </c>
      <c r="AU171" s="176" t="s">
        <v>81</v>
      </c>
      <c r="AY171" s="18" t="s">
        <v>112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81</v>
      </c>
      <c r="BK171" s="177">
        <f>ROUND(I171*H171,2)</f>
        <v>0</v>
      </c>
      <c r="BL171" s="18" t="s">
        <v>117</v>
      </c>
      <c r="BM171" s="176" t="s">
        <v>198</v>
      </c>
    </row>
    <row r="172" s="2" customFormat="1">
      <c r="A172" s="37"/>
      <c r="B172" s="38"/>
      <c r="C172" s="37"/>
      <c r="D172" s="178" t="s">
        <v>118</v>
      </c>
      <c r="E172" s="37"/>
      <c r="F172" s="179" t="s">
        <v>197</v>
      </c>
      <c r="G172" s="37"/>
      <c r="H172" s="37"/>
      <c r="I172" s="180"/>
      <c r="J172" s="37"/>
      <c r="K172" s="37"/>
      <c r="L172" s="38"/>
      <c r="M172" s="181"/>
      <c r="N172" s="182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118</v>
      </c>
      <c r="AU172" s="18" t="s">
        <v>81</v>
      </c>
    </row>
    <row r="173" s="2" customFormat="1" ht="16.5" customHeight="1">
      <c r="A173" s="37"/>
      <c r="B173" s="164"/>
      <c r="C173" s="165" t="s">
        <v>158</v>
      </c>
      <c r="D173" s="165" t="s">
        <v>113</v>
      </c>
      <c r="E173" s="166" t="s">
        <v>199</v>
      </c>
      <c r="F173" s="167" t="s">
        <v>200</v>
      </c>
      <c r="G173" s="168" t="s">
        <v>116</v>
      </c>
      <c r="H173" s="169">
        <v>6</v>
      </c>
      <c r="I173" s="170"/>
      <c r="J173" s="171">
        <f>ROUND(I173*H173,2)</f>
        <v>0</v>
      </c>
      <c r="K173" s="167" t="s">
        <v>1</v>
      </c>
      <c r="L173" s="38"/>
      <c r="M173" s="172" t="s">
        <v>1</v>
      </c>
      <c r="N173" s="173" t="s">
        <v>38</v>
      </c>
      <c r="O173" s="76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6" t="s">
        <v>117</v>
      </c>
      <c r="AT173" s="176" t="s">
        <v>113</v>
      </c>
      <c r="AU173" s="176" t="s">
        <v>81</v>
      </c>
      <c r="AY173" s="18" t="s">
        <v>112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8" t="s">
        <v>81</v>
      </c>
      <c r="BK173" s="177">
        <f>ROUND(I173*H173,2)</f>
        <v>0</v>
      </c>
      <c r="BL173" s="18" t="s">
        <v>117</v>
      </c>
      <c r="BM173" s="176" t="s">
        <v>201</v>
      </c>
    </row>
    <row r="174" s="2" customFormat="1">
      <c r="A174" s="37"/>
      <c r="B174" s="38"/>
      <c r="C174" s="37"/>
      <c r="D174" s="178" t="s">
        <v>118</v>
      </c>
      <c r="E174" s="37"/>
      <c r="F174" s="179" t="s">
        <v>200</v>
      </c>
      <c r="G174" s="37"/>
      <c r="H174" s="37"/>
      <c r="I174" s="180"/>
      <c r="J174" s="37"/>
      <c r="K174" s="37"/>
      <c r="L174" s="38"/>
      <c r="M174" s="181"/>
      <c r="N174" s="182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118</v>
      </c>
      <c r="AU174" s="18" t="s">
        <v>81</v>
      </c>
    </row>
    <row r="175" s="2" customFormat="1" ht="16.5" customHeight="1">
      <c r="A175" s="37"/>
      <c r="B175" s="164"/>
      <c r="C175" s="165" t="s">
        <v>202</v>
      </c>
      <c r="D175" s="165" t="s">
        <v>113</v>
      </c>
      <c r="E175" s="166" t="s">
        <v>203</v>
      </c>
      <c r="F175" s="167" t="s">
        <v>204</v>
      </c>
      <c r="G175" s="168" t="s">
        <v>116</v>
      </c>
      <c r="H175" s="169">
        <v>3</v>
      </c>
      <c r="I175" s="170"/>
      <c r="J175" s="171">
        <f>ROUND(I175*H175,2)</f>
        <v>0</v>
      </c>
      <c r="K175" s="167" t="s">
        <v>1</v>
      </c>
      <c r="L175" s="38"/>
      <c r="M175" s="172" t="s">
        <v>1</v>
      </c>
      <c r="N175" s="173" t="s">
        <v>38</v>
      </c>
      <c r="O175" s="76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6" t="s">
        <v>117</v>
      </c>
      <c r="AT175" s="176" t="s">
        <v>113</v>
      </c>
      <c r="AU175" s="176" t="s">
        <v>81</v>
      </c>
      <c r="AY175" s="18" t="s">
        <v>112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8" t="s">
        <v>81</v>
      </c>
      <c r="BK175" s="177">
        <f>ROUND(I175*H175,2)</f>
        <v>0</v>
      </c>
      <c r="BL175" s="18" t="s">
        <v>117</v>
      </c>
      <c r="BM175" s="176" t="s">
        <v>205</v>
      </c>
    </row>
    <row r="176" s="2" customFormat="1">
      <c r="A176" s="37"/>
      <c r="B176" s="38"/>
      <c r="C176" s="37"/>
      <c r="D176" s="178" t="s">
        <v>118</v>
      </c>
      <c r="E176" s="37"/>
      <c r="F176" s="179" t="s">
        <v>204</v>
      </c>
      <c r="G176" s="37"/>
      <c r="H176" s="37"/>
      <c r="I176" s="180"/>
      <c r="J176" s="37"/>
      <c r="K176" s="37"/>
      <c r="L176" s="38"/>
      <c r="M176" s="181"/>
      <c r="N176" s="182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118</v>
      </c>
      <c r="AU176" s="18" t="s">
        <v>81</v>
      </c>
    </row>
    <row r="177" s="2" customFormat="1" ht="16.5" customHeight="1">
      <c r="A177" s="37"/>
      <c r="B177" s="164"/>
      <c r="C177" s="165" t="s">
        <v>161</v>
      </c>
      <c r="D177" s="165" t="s">
        <v>113</v>
      </c>
      <c r="E177" s="166" t="s">
        <v>206</v>
      </c>
      <c r="F177" s="167" t="s">
        <v>207</v>
      </c>
      <c r="G177" s="168" t="s">
        <v>116</v>
      </c>
      <c r="H177" s="169">
        <v>2</v>
      </c>
      <c r="I177" s="170"/>
      <c r="J177" s="171">
        <f>ROUND(I177*H177,2)</f>
        <v>0</v>
      </c>
      <c r="K177" s="167" t="s">
        <v>1</v>
      </c>
      <c r="L177" s="38"/>
      <c r="M177" s="172" t="s">
        <v>1</v>
      </c>
      <c r="N177" s="173" t="s">
        <v>38</v>
      </c>
      <c r="O177" s="76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76" t="s">
        <v>117</v>
      </c>
      <c r="AT177" s="176" t="s">
        <v>113</v>
      </c>
      <c r="AU177" s="176" t="s">
        <v>81</v>
      </c>
      <c r="AY177" s="18" t="s">
        <v>112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8" t="s">
        <v>81</v>
      </c>
      <c r="BK177" s="177">
        <f>ROUND(I177*H177,2)</f>
        <v>0</v>
      </c>
      <c r="BL177" s="18" t="s">
        <v>117</v>
      </c>
      <c r="BM177" s="176" t="s">
        <v>208</v>
      </c>
    </row>
    <row r="178" s="2" customFormat="1">
      <c r="A178" s="37"/>
      <c r="B178" s="38"/>
      <c r="C178" s="37"/>
      <c r="D178" s="178" t="s">
        <v>118</v>
      </c>
      <c r="E178" s="37"/>
      <c r="F178" s="179" t="s">
        <v>207</v>
      </c>
      <c r="G178" s="37"/>
      <c r="H178" s="37"/>
      <c r="I178" s="180"/>
      <c r="J178" s="37"/>
      <c r="K178" s="37"/>
      <c r="L178" s="38"/>
      <c r="M178" s="181"/>
      <c r="N178" s="182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118</v>
      </c>
      <c r="AU178" s="18" t="s">
        <v>81</v>
      </c>
    </row>
    <row r="179" s="2" customFormat="1" ht="16.5" customHeight="1">
      <c r="A179" s="37"/>
      <c r="B179" s="164"/>
      <c r="C179" s="165" t="s">
        <v>209</v>
      </c>
      <c r="D179" s="165" t="s">
        <v>113</v>
      </c>
      <c r="E179" s="166" t="s">
        <v>210</v>
      </c>
      <c r="F179" s="167" t="s">
        <v>211</v>
      </c>
      <c r="G179" s="168" t="s">
        <v>116</v>
      </c>
      <c r="H179" s="169">
        <v>1</v>
      </c>
      <c r="I179" s="170"/>
      <c r="J179" s="171">
        <f>ROUND(I179*H179,2)</f>
        <v>0</v>
      </c>
      <c r="K179" s="167" t="s">
        <v>1</v>
      </c>
      <c r="L179" s="38"/>
      <c r="M179" s="172" t="s">
        <v>1</v>
      </c>
      <c r="N179" s="173" t="s">
        <v>38</v>
      </c>
      <c r="O179" s="76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6" t="s">
        <v>117</v>
      </c>
      <c r="AT179" s="176" t="s">
        <v>113</v>
      </c>
      <c r="AU179" s="176" t="s">
        <v>81</v>
      </c>
      <c r="AY179" s="18" t="s">
        <v>112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8" t="s">
        <v>81</v>
      </c>
      <c r="BK179" s="177">
        <f>ROUND(I179*H179,2)</f>
        <v>0</v>
      </c>
      <c r="BL179" s="18" t="s">
        <v>117</v>
      </c>
      <c r="BM179" s="176" t="s">
        <v>212</v>
      </c>
    </row>
    <row r="180" s="2" customFormat="1">
      <c r="A180" s="37"/>
      <c r="B180" s="38"/>
      <c r="C180" s="37"/>
      <c r="D180" s="178" t="s">
        <v>118</v>
      </c>
      <c r="E180" s="37"/>
      <c r="F180" s="179" t="s">
        <v>211</v>
      </c>
      <c r="G180" s="37"/>
      <c r="H180" s="37"/>
      <c r="I180" s="180"/>
      <c r="J180" s="37"/>
      <c r="K180" s="37"/>
      <c r="L180" s="38"/>
      <c r="M180" s="181"/>
      <c r="N180" s="182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118</v>
      </c>
      <c r="AU180" s="18" t="s">
        <v>81</v>
      </c>
    </row>
    <row r="181" s="2" customFormat="1" ht="16.5" customHeight="1">
      <c r="A181" s="37"/>
      <c r="B181" s="164"/>
      <c r="C181" s="165" t="s">
        <v>213</v>
      </c>
      <c r="D181" s="165" t="s">
        <v>113</v>
      </c>
      <c r="E181" s="166" t="s">
        <v>214</v>
      </c>
      <c r="F181" s="167" t="s">
        <v>215</v>
      </c>
      <c r="G181" s="168" t="s">
        <v>116</v>
      </c>
      <c r="H181" s="169">
        <v>2</v>
      </c>
      <c r="I181" s="170"/>
      <c r="J181" s="171">
        <f>ROUND(I181*H181,2)</f>
        <v>0</v>
      </c>
      <c r="K181" s="167" t="s">
        <v>1</v>
      </c>
      <c r="L181" s="38"/>
      <c r="M181" s="172" t="s">
        <v>1</v>
      </c>
      <c r="N181" s="173" t="s">
        <v>38</v>
      </c>
      <c r="O181" s="76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117</v>
      </c>
      <c r="AT181" s="176" t="s">
        <v>113</v>
      </c>
      <c r="AU181" s="176" t="s">
        <v>81</v>
      </c>
      <c r="AY181" s="18" t="s">
        <v>112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81</v>
      </c>
      <c r="BK181" s="177">
        <f>ROUND(I181*H181,2)</f>
        <v>0</v>
      </c>
      <c r="BL181" s="18" t="s">
        <v>117</v>
      </c>
      <c r="BM181" s="176" t="s">
        <v>216</v>
      </c>
    </row>
    <row r="182" s="2" customFormat="1">
      <c r="A182" s="37"/>
      <c r="B182" s="38"/>
      <c r="C182" s="37"/>
      <c r="D182" s="178" t="s">
        <v>118</v>
      </c>
      <c r="E182" s="37"/>
      <c r="F182" s="179" t="s">
        <v>215</v>
      </c>
      <c r="G182" s="37"/>
      <c r="H182" s="37"/>
      <c r="I182" s="180"/>
      <c r="J182" s="37"/>
      <c r="K182" s="37"/>
      <c r="L182" s="38"/>
      <c r="M182" s="181"/>
      <c r="N182" s="182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118</v>
      </c>
      <c r="AU182" s="18" t="s">
        <v>81</v>
      </c>
    </row>
    <row r="183" s="2" customFormat="1" ht="16.5" customHeight="1">
      <c r="A183" s="37"/>
      <c r="B183" s="164"/>
      <c r="C183" s="165" t="s">
        <v>164</v>
      </c>
      <c r="D183" s="165" t="s">
        <v>113</v>
      </c>
      <c r="E183" s="166" t="s">
        <v>217</v>
      </c>
      <c r="F183" s="167" t="s">
        <v>218</v>
      </c>
      <c r="G183" s="168" t="s">
        <v>116</v>
      </c>
      <c r="H183" s="169">
        <v>4</v>
      </c>
      <c r="I183" s="170"/>
      <c r="J183" s="171">
        <f>ROUND(I183*H183,2)</f>
        <v>0</v>
      </c>
      <c r="K183" s="167" t="s">
        <v>1</v>
      </c>
      <c r="L183" s="38"/>
      <c r="M183" s="172" t="s">
        <v>1</v>
      </c>
      <c r="N183" s="173" t="s">
        <v>38</v>
      </c>
      <c r="O183" s="76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6" t="s">
        <v>117</v>
      </c>
      <c r="AT183" s="176" t="s">
        <v>113</v>
      </c>
      <c r="AU183" s="176" t="s">
        <v>81</v>
      </c>
      <c r="AY183" s="18" t="s">
        <v>112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8" t="s">
        <v>81</v>
      </c>
      <c r="BK183" s="177">
        <f>ROUND(I183*H183,2)</f>
        <v>0</v>
      </c>
      <c r="BL183" s="18" t="s">
        <v>117</v>
      </c>
      <c r="BM183" s="176" t="s">
        <v>219</v>
      </c>
    </row>
    <row r="184" s="2" customFormat="1">
      <c r="A184" s="37"/>
      <c r="B184" s="38"/>
      <c r="C184" s="37"/>
      <c r="D184" s="178" t="s">
        <v>118</v>
      </c>
      <c r="E184" s="37"/>
      <c r="F184" s="179" t="s">
        <v>218</v>
      </c>
      <c r="G184" s="37"/>
      <c r="H184" s="37"/>
      <c r="I184" s="180"/>
      <c r="J184" s="37"/>
      <c r="K184" s="37"/>
      <c r="L184" s="38"/>
      <c r="M184" s="181"/>
      <c r="N184" s="182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118</v>
      </c>
      <c r="AU184" s="18" t="s">
        <v>81</v>
      </c>
    </row>
    <row r="185" s="2" customFormat="1" ht="16.5" customHeight="1">
      <c r="A185" s="37"/>
      <c r="B185" s="164"/>
      <c r="C185" s="165" t="s">
        <v>220</v>
      </c>
      <c r="D185" s="165" t="s">
        <v>113</v>
      </c>
      <c r="E185" s="166" t="s">
        <v>221</v>
      </c>
      <c r="F185" s="167" t="s">
        <v>222</v>
      </c>
      <c r="G185" s="168" t="s">
        <v>116</v>
      </c>
      <c r="H185" s="169">
        <v>2</v>
      </c>
      <c r="I185" s="170"/>
      <c r="J185" s="171">
        <f>ROUND(I185*H185,2)</f>
        <v>0</v>
      </c>
      <c r="K185" s="167" t="s">
        <v>1</v>
      </c>
      <c r="L185" s="38"/>
      <c r="M185" s="172" t="s">
        <v>1</v>
      </c>
      <c r="N185" s="173" t="s">
        <v>38</v>
      </c>
      <c r="O185" s="76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6" t="s">
        <v>117</v>
      </c>
      <c r="AT185" s="176" t="s">
        <v>113</v>
      </c>
      <c r="AU185" s="176" t="s">
        <v>81</v>
      </c>
      <c r="AY185" s="18" t="s">
        <v>112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8" t="s">
        <v>81</v>
      </c>
      <c r="BK185" s="177">
        <f>ROUND(I185*H185,2)</f>
        <v>0</v>
      </c>
      <c r="BL185" s="18" t="s">
        <v>117</v>
      </c>
      <c r="BM185" s="176" t="s">
        <v>223</v>
      </c>
    </row>
    <row r="186" s="2" customFormat="1">
      <c r="A186" s="37"/>
      <c r="B186" s="38"/>
      <c r="C186" s="37"/>
      <c r="D186" s="178" t="s">
        <v>118</v>
      </c>
      <c r="E186" s="37"/>
      <c r="F186" s="179" t="s">
        <v>222</v>
      </c>
      <c r="G186" s="37"/>
      <c r="H186" s="37"/>
      <c r="I186" s="180"/>
      <c r="J186" s="37"/>
      <c r="K186" s="37"/>
      <c r="L186" s="38"/>
      <c r="M186" s="181"/>
      <c r="N186" s="182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118</v>
      </c>
      <c r="AU186" s="18" t="s">
        <v>81</v>
      </c>
    </row>
    <row r="187" s="2" customFormat="1" ht="16.5" customHeight="1">
      <c r="A187" s="37"/>
      <c r="B187" s="164"/>
      <c r="C187" s="165" t="s">
        <v>167</v>
      </c>
      <c r="D187" s="165" t="s">
        <v>113</v>
      </c>
      <c r="E187" s="166" t="s">
        <v>224</v>
      </c>
      <c r="F187" s="167" t="s">
        <v>225</v>
      </c>
      <c r="G187" s="168" t="s">
        <v>116</v>
      </c>
      <c r="H187" s="169">
        <v>4</v>
      </c>
      <c r="I187" s="170"/>
      <c r="J187" s="171">
        <f>ROUND(I187*H187,2)</f>
        <v>0</v>
      </c>
      <c r="K187" s="167" t="s">
        <v>1</v>
      </c>
      <c r="L187" s="38"/>
      <c r="M187" s="172" t="s">
        <v>1</v>
      </c>
      <c r="N187" s="173" t="s">
        <v>38</v>
      </c>
      <c r="O187" s="76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6" t="s">
        <v>117</v>
      </c>
      <c r="AT187" s="176" t="s">
        <v>113</v>
      </c>
      <c r="AU187" s="176" t="s">
        <v>81</v>
      </c>
      <c r="AY187" s="18" t="s">
        <v>112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8" t="s">
        <v>81</v>
      </c>
      <c r="BK187" s="177">
        <f>ROUND(I187*H187,2)</f>
        <v>0</v>
      </c>
      <c r="BL187" s="18" t="s">
        <v>117</v>
      </c>
      <c r="BM187" s="176" t="s">
        <v>226</v>
      </c>
    </row>
    <row r="188" s="2" customFormat="1">
      <c r="A188" s="37"/>
      <c r="B188" s="38"/>
      <c r="C188" s="37"/>
      <c r="D188" s="178" t="s">
        <v>118</v>
      </c>
      <c r="E188" s="37"/>
      <c r="F188" s="179" t="s">
        <v>225</v>
      </c>
      <c r="G188" s="37"/>
      <c r="H188" s="37"/>
      <c r="I188" s="180"/>
      <c r="J188" s="37"/>
      <c r="K188" s="37"/>
      <c r="L188" s="38"/>
      <c r="M188" s="181"/>
      <c r="N188" s="182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118</v>
      </c>
      <c r="AU188" s="18" t="s">
        <v>81</v>
      </c>
    </row>
    <row r="189" s="2" customFormat="1" ht="16.5" customHeight="1">
      <c r="A189" s="37"/>
      <c r="B189" s="164"/>
      <c r="C189" s="165" t="s">
        <v>227</v>
      </c>
      <c r="D189" s="165" t="s">
        <v>113</v>
      </c>
      <c r="E189" s="166" t="s">
        <v>228</v>
      </c>
      <c r="F189" s="167" t="s">
        <v>229</v>
      </c>
      <c r="G189" s="168" t="s">
        <v>116</v>
      </c>
      <c r="H189" s="169">
        <v>12</v>
      </c>
      <c r="I189" s="170"/>
      <c r="J189" s="171">
        <f>ROUND(I189*H189,2)</f>
        <v>0</v>
      </c>
      <c r="K189" s="167" t="s">
        <v>1</v>
      </c>
      <c r="L189" s="38"/>
      <c r="M189" s="172" t="s">
        <v>1</v>
      </c>
      <c r="N189" s="173" t="s">
        <v>38</v>
      </c>
      <c r="O189" s="76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6" t="s">
        <v>117</v>
      </c>
      <c r="AT189" s="176" t="s">
        <v>113</v>
      </c>
      <c r="AU189" s="176" t="s">
        <v>81</v>
      </c>
      <c r="AY189" s="18" t="s">
        <v>112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8" t="s">
        <v>81</v>
      </c>
      <c r="BK189" s="177">
        <f>ROUND(I189*H189,2)</f>
        <v>0</v>
      </c>
      <c r="BL189" s="18" t="s">
        <v>117</v>
      </c>
      <c r="BM189" s="176" t="s">
        <v>230</v>
      </c>
    </row>
    <row r="190" s="2" customFormat="1">
      <c r="A190" s="37"/>
      <c r="B190" s="38"/>
      <c r="C190" s="37"/>
      <c r="D190" s="178" t="s">
        <v>118</v>
      </c>
      <c r="E190" s="37"/>
      <c r="F190" s="179" t="s">
        <v>229</v>
      </c>
      <c r="G190" s="37"/>
      <c r="H190" s="37"/>
      <c r="I190" s="180"/>
      <c r="J190" s="37"/>
      <c r="K190" s="37"/>
      <c r="L190" s="38"/>
      <c r="M190" s="181"/>
      <c r="N190" s="182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118</v>
      </c>
      <c r="AU190" s="18" t="s">
        <v>81</v>
      </c>
    </row>
    <row r="191" s="12" customFormat="1" ht="25.92" customHeight="1">
      <c r="A191" s="12"/>
      <c r="B191" s="153"/>
      <c r="C191" s="12"/>
      <c r="D191" s="154" t="s">
        <v>72</v>
      </c>
      <c r="E191" s="155" t="s">
        <v>231</v>
      </c>
      <c r="F191" s="155" t="s">
        <v>232</v>
      </c>
      <c r="G191" s="12"/>
      <c r="H191" s="12"/>
      <c r="I191" s="156"/>
      <c r="J191" s="157">
        <f>BK191</f>
        <v>0</v>
      </c>
      <c r="K191" s="12"/>
      <c r="L191" s="153"/>
      <c r="M191" s="158"/>
      <c r="N191" s="159"/>
      <c r="O191" s="159"/>
      <c r="P191" s="160">
        <f>SUM(P192:P224)</f>
        <v>0</v>
      </c>
      <c r="Q191" s="159"/>
      <c r="R191" s="160">
        <f>SUM(R192:R224)</f>
        <v>0</v>
      </c>
      <c r="S191" s="159"/>
      <c r="T191" s="161">
        <f>SUM(T192:T224)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4" t="s">
        <v>81</v>
      </c>
      <c r="AT191" s="162" t="s">
        <v>72</v>
      </c>
      <c r="AU191" s="162" t="s">
        <v>73</v>
      </c>
      <c r="AY191" s="154" t="s">
        <v>112</v>
      </c>
      <c r="BK191" s="163">
        <f>SUM(BK192:BK224)</f>
        <v>0</v>
      </c>
    </row>
    <row r="192" s="2" customFormat="1" ht="16.5" customHeight="1">
      <c r="A192" s="37"/>
      <c r="B192" s="164"/>
      <c r="C192" s="165" t="s">
        <v>233</v>
      </c>
      <c r="D192" s="165" t="s">
        <v>113</v>
      </c>
      <c r="E192" s="166" t="s">
        <v>234</v>
      </c>
      <c r="F192" s="167" t="s">
        <v>235</v>
      </c>
      <c r="G192" s="168" t="s">
        <v>116</v>
      </c>
      <c r="H192" s="169">
        <v>1</v>
      </c>
      <c r="I192" s="170"/>
      <c r="J192" s="171">
        <f>ROUND(I192*H192,2)</f>
        <v>0</v>
      </c>
      <c r="K192" s="167" t="s">
        <v>1</v>
      </c>
      <c r="L192" s="38"/>
      <c r="M192" s="172" t="s">
        <v>1</v>
      </c>
      <c r="N192" s="173" t="s">
        <v>38</v>
      </c>
      <c r="O192" s="76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6" t="s">
        <v>117</v>
      </c>
      <c r="AT192" s="176" t="s">
        <v>113</v>
      </c>
      <c r="AU192" s="176" t="s">
        <v>81</v>
      </c>
      <c r="AY192" s="18" t="s">
        <v>112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8" t="s">
        <v>81</v>
      </c>
      <c r="BK192" s="177">
        <f>ROUND(I192*H192,2)</f>
        <v>0</v>
      </c>
      <c r="BL192" s="18" t="s">
        <v>117</v>
      </c>
      <c r="BM192" s="176" t="s">
        <v>236</v>
      </c>
    </row>
    <row r="193" s="2" customFormat="1">
      <c r="A193" s="37"/>
      <c r="B193" s="38"/>
      <c r="C193" s="37"/>
      <c r="D193" s="178" t="s">
        <v>118</v>
      </c>
      <c r="E193" s="37"/>
      <c r="F193" s="179" t="s">
        <v>235</v>
      </c>
      <c r="G193" s="37"/>
      <c r="H193" s="37"/>
      <c r="I193" s="180"/>
      <c r="J193" s="37"/>
      <c r="K193" s="37"/>
      <c r="L193" s="38"/>
      <c r="M193" s="181"/>
      <c r="N193" s="182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118</v>
      </c>
      <c r="AU193" s="18" t="s">
        <v>81</v>
      </c>
    </row>
    <row r="194" s="2" customFormat="1" ht="16.5" customHeight="1">
      <c r="A194" s="37"/>
      <c r="B194" s="164"/>
      <c r="C194" s="165" t="s">
        <v>174</v>
      </c>
      <c r="D194" s="165" t="s">
        <v>113</v>
      </c>
      <c r="E194" s="166" t="s">
        <v>237</v>
      </c>
      <c r="F194" s="167" t="s">
        <v>238</v>
      </c>
      <c r="G194" s="168" t="s">
        <v>116</v>
      </c>
      <c r="H194" s="169">
        <v>124</v>
      </c>
      <c r="I194" s="170"/>
      <c r="J194" s="171">
        <f>ROUND(I194*H194,2)</f>
        <v>0</v>
      </c>
      <c r="K194" s="167" t="s">
        <v>1</v>
      </c>
      <c r="L194" s="38"/>
      <c r="M194" s="172" t="s">
        <v>1</v>
      </c>
      <c r="N194" s="173" t="s">
        <v>38</v>
      </c>
      <c r="O194" s="76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6" t="s">
        <v>117</v>
      </c>
      <c r="AT194" s="176" t="s">
        <v>113</v>
      </c>
      <c r="AU194" s="176" t="s">
        <v>81</v>
      </c>
      <c r="AY194" s="18" t="s">
        <v>112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8" t="s">
        <v>81</v>
      </c>
      <c r="BK194" s="177">
        <f>ROUND(I194*H194,2)</f>
        <v>0</v>
      </c>
      <c r="BL194" s="18" t="s">
        <v>117</v>
      </c>
      <c r="BM194" s="176" t="s">
        <v>239</v>
      </c>
    </row>
    <row r="195" s="2" customFormat="1">
      <c r="A195" s="37"/>
      <c r="B195" s="38"/>
      <c r="C195" s="37"/>
      <c r="D195" s="178" t="s">
        <v>118</v>
      </c>
      <c r="E195" s="37"/>
      <c r="F195" s="179" t="s">
        <v>238</v>
      </c>
      <c r="G195" s="37"/>
      <c r="H195" s="37"/>
      <c r="I195" s="180"/>
      <c r="J195" s="37"/>
      <c r="K195" s="37"/>
      <c r="L195" s="38"/>
      <c r="M195" s="181"/>
      <c r="N195" s="182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118</v>
      </c>
      <c r="AU195" s="18" t="s">
        <v>81</v>
      </c>
    </row>
    <row r="196" s="2" customFormat="1" ht="16.5" customHeight="1">
      <c r="A196" s="37"/>
      <c r="B196" s="164"/>
      <c r="C196" s="165" t="s">
        <v>240</v>
      </c>
      <c r="D196" s="165" t="s">
        <v>113</v>
      </c>
      <c r="E196" s="166" t="s">
        <v>241</v>
      </c>
      <c r="F196" s="167" t="s">
        <v>242</v>
      </c>
      <c r="G196" s="168" t="s">
        <v>116</v>
      </c>
      <c r="H196" s="169">
        <v>1</v>
      </c>
      <c r="I196" s="170"/>
      <c r="J196" s="171">
        <f>ROUND(I196*H196,2)</f>
        <v>0</v>
      </c>
      <c r="K196" s="167" t="s">
        <v>1</v>
      </c>
      <c r="L196" s="38"/>
      <c r="M196" s="172" t="s">
        <v>1</v>
      </c>
      <c r="N196" s="173" t="s">
        <v>38</v>
      </c>
      <c r="O196" s="76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6" t="s">
        <v>117</v>
      </c>
      <c r="AT196" s="176" t="s">
        <v>113</v>
      </c>
      <c r="AU196" s="176" t="s">
        <v>81</v>
      </c>
      <c r="AY196" s="18" t="s">
        <v>112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8" t="s">
        <v>81</v>
      </c>
      <c r="BK196" s="177">
        <f>ROUND(I196*H196,2)</f>
        <v>0</v>
      </c>
      <c r="BL196" s="18" t="s">
        <v>117</v>
      </c>
      <c r="BM196" s="176" t="s">
        <v>243</v>
      </c>
    </row>
    <row r="197" s="2" customFormat="1">
      <c r="A197" s="37"/>
      <c r="B197" s="38"/>
      <c r="C197" s="37"/>
      <c r="D197" s="178" t="s">
        <v>118</v>
      </c>
      <c r="E197" s="37"/>
      <c r="F197" s="179" t="s">
        <v>242</v>
      </c>
      <c r="G197" s="37"/>
      <c r="H197" s="37"/>
      <c r="I197" s="180"/>
      <c r="J197" s="37"/>
      <c r="K197" s="37"/>
      <c r="L197" s="38"/>
      <c r="M197" s="181"/>
      <c r="N197" s="182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118</v>
      </c>
      <c r="AU197" s="18" t="s">
        <v>81</v>
      </c>
    </row>
    <row r="198" s="2" customFormat="1" ht="16.5" customHeight="1">
      <c r="A198" s="37"/>
      <c r="B198" s="164"/>
      <c r="C198" s="165" t="s">
        <v>178</v>
      </c>
      <c r="D198" s="165" t="s">
        <v>113</v>
      </c>
      <c r="E198" s="166" t="s">
        <v>244</v>
      </c>
      <c r="F198" s="167" t="s">
        <v>245</v>
      </c>
      <c r="G198" s="168" t="s">
        <v>116</v>
      </c>
      <c r="H198" s="169">
        <v>3</v>
      </c>
      <c r="I198" s="170"/>
      <c r="J198" s="171">
        <f>ROUND(I198*H198,2)</f>
        <v>0</v>
      </c>
      <c r="K198" s="167" t="s">
        <v>1</v>
      </c>
      <c r="L198" s="38"/>
      <c r="M198" s="172" t="s">
        <v>1</v>
      </c>
      <c r="N198" s="173" t="s">
        <v>38</v>
      </c>
      <c r="O198" s="76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6" t="s">
        <v>117</v>
      </c>
      <c r="AT198" s="176" t="s">
        <v>113</v>
      </c>
      <c r="AU198" s="176" t="s">
        <v>81</v>
      </c>
      <c r="AY198" s="18" t="s">
        <v>112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8" t="s">
        <v>81</v>
      </c>
      <c r="BK198" s="177">
        <f>ROUND(I198*H198,2)</f>
        <v>0</v>
      </c>
      <c r="BL198" s="18" t="s">
        <v>117</v>
      </c>
      <c r="BM198" s="176" t="s">
        <v>246</v>
      </c>
    </row>
    <row r="199" s="2" customFormat="1">
      <c r="A199" s="37"/>
      <c r="B199" s="38"/>
      <c r="C199" s="37"/>
      <c r="D199" s="178" t="s">
        <v>118</v>
      </c>
      <c r="E199" s="37"/>
      <c r="F199" s="179" t="s">
        <v>245</v>
      </c>
      <c r="G199" s="37"/>
      <c r="H199" s="37"/>
      <c r="I199" s="180"/>
      <c r="J199" s="37"/>
      <c r="K199" s="37"/>
      <c r="L199" s="38"/>
      <c r="M199" s="181"/>
      <c r="N199" s="182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118</v>
      </c>
      <c r="AU199" s="18" t="s">
        <v>81</v>
      </c>
    </row>
    <row r="200" s="2" customFormat="1" ht="16.5" customHeight="1">
      <c r="A200" s="37"/>
      <c r="B200" s="164"/>
      <c r="C200" s="165" t="s">
        <v>247</v>
      </c>
      <c r="D200" s="165" t="s">
        <v>113</v>
      </c>
      <c r="E200" s="166" t="s">
        <v>248</v>
      </c>
      <c r="F200" s="167" t="s">
        <v>249</v>
      </c>
      <c r="G200" s="168" t="s">
        <v>116</v>
      </c>
      <c r="H200" s="169">
        <v>1</v>
      </c>
      <c r="I200" s="170"/>
      <c r="J200" s="171">
        <f>ROUND(I200*H200,2)</f>
        <v>0</v>
      </c>
      <c r="K200" s="167" t="s">
        <v>1</v>
      </c>
      <c r="L200" s="38"/>
      <c r="M200" s="172" t="s">
        <v>1</v>
      </c>
      <c r="N200" s="173" t="s">
        <v>38</v>
      </c>
      <c r="O200" s="76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6" t="s">
        <v>117</v>
      </c>
      <c r="AT200" s="176" t="s">
        <v>113</v>
      </c>
      <c r="AU200" s="176" t="s">
        <v>81</v>
      </c>
      <c r="AY200" s="18" t="s">
        <v>112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81</v>
      </c>
      <c r="BK200" s="177">
        <f>ROUND(I200*H200,2)</f>
        <v>0</v>
      </c>
      <c r="BL200" s="18" t="s">
        <v>117</v>
      </c>
      <c r="BM200" s="176" t="s">
        <v>250</v>
      </c>
    </row>
    <row r="201" s="2" customFormat="1">
      <c r="A201" s="37"/>
      <c r="B201" s="38"/>
      <c r="C201" s="37"/>
      <c r="D201" s="178" t="s">
        <v>118</v>
      </c>
      <c r="E201" s="37"/>
      <c r="F201" s="179" t="s">
        <v>249</v>
      </c>
      <c r="G201" s="37"/>
      <c r="H201" s="37"/>
      <c r="I201" s="180"/>
      <c r="J201" s="37"/>
      <c r="K201" s="37"/>
      <c r="L201" s="38"/>
      <c r="M201" s="181"/>
      <c r="N201" s="182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118</v>
      </c>
      <c r="AU201" s="18" t="s">
        <v>81</v>
      </c>
    </row>
    <row r="202" s="2" customFormat="1" ht="16.5" customHeight="1">
      <c r="A202" s="37"/>
      <c r="B202" s="164"/>
      <c r="C202" s="165" t="s">
        <v>181</v>
      </c>
      <c r="D202" s="165" t="s">
        <v>113</v>
      </c>
      <c r="E202" s="166" t="s">
        <v>251</v>
      </c>
      <c r="F202" s="167" t="s">
        <v>252</v>
      </c>
      <c r="G202" s="168" t="s">
        <v>116</v>
      </c>
      <c r="H202" s="169">
        <v>1</v>
      </c>
      <c r="I202" s="170"/>
      <c r="J202" s="171">
        <f>ROUND(I202*H202,2)</f>
        <v>0</v>
      </c>
      <c r="K202" s="167" t="s">
        <v>1</v>
      </c>
      <c r="L202" s="38"/>
      <c r="M202" s="172" t="s">
        <v>1</v>
      </c>
      <c r="N202" s="173" t="s">
        <v>38</v>
      </c>
      <c r="O202" s="76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6" t="s">
        <v>117</v>
      </c>
      <c r="AT202" s="176" t="s">
        <v>113</v>
      </c>
      <c r="AU202" s="176" t="s">
        <v>81</v>
      </c>
      <c r="AY202" s="18" t="s">
        <v>112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8" t="s">
        <v>81</v>
      </c>
      <c r="BK202" s="177">
        <f>ROUND(I202*H202,2)</f>
        <v>0</v>
      </c>
      <c r="BL202" s="18" t="s">
        <v>117</v>
      </c>
      <c r="BM202" s="176" t="s">
        <v>253</v>
      </c>
    </row>
    <row r="203" s="2" customFormat="1">
      <c r="A203" s="37"/>
      <c r="B203" s="38"/>
      <c r="C203" s="37"/>
      <c r="D203" s="178" t="s">
        <v>118</v>
      </c>
      <c r="E203" s="37"/>
      <c r="F203" s="179" t="s">
        <v>252</v>
      </c>
      <c r="G203" s="37"/>
      <c r="H203" s="37"/>
      <c r="I203" s="180"/>
      <c r="J203" s="37"/>
      <c r="K203" s="37"/>
      <c r="L203" s="38"/>
      <c r="M203" s="181"/>
      <c r="N203" s="182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118</v>
      </c>
      <c r="AU203" s="18" t="s">
        <v>81</v>
      </c>
    </row>
    <row r="204" s="2" customFormat="1" ht="16.5" customHeight="1">
      <c r="A204" s="37"/>
      <c r="B204" s="164"/>
      <c r="C204" s="165" t="s">
        <v>254</v>
      </c>
      <c r="D204" s="165" t="s">
        <v>113</v>
      </c>
      <c r="E204" s="166" t="s">
        <v>255</v>
      </c>
      <c r="F204" s="167" t="s">
        <v>256</v>
      </c>
      <c r="G204" s="168" t="s">
        <v>116</v>
      </c>
      <c r="H204" s="169">
        <v>2</v>
      </c>
      <c r="I204" s="170"/>
      <c r="J204" s="171">
        <f>ROUND(I204*H204,2)</f>
        <v>0</v>
      </c>
      <c r="K204" s="167" t="s">
        <v>1</v>
      </c>
      <c r="L204" s="38"/>
      <c r="M204" s="172" t="s">
        <v>1</v>
      </c>
      <c r="N204" s="173" t="s">
        <v>38</v>
      </c>
      <c r="O204" s="76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6" t="s">
        <v>117</v>
      </c>
      <c r="AT204" s="176" t="s">
        <v>113</v>
      </c>
      <c r="AU204" s="176" t="s">
        <v>81</v>
      </c>
      <c r="AY204" s="18" t="s">
        <v>112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8" t="s">
        <v>81</v>
      </c>
      <c r="BK204" s="177">
        <f>ROUND(I204*H204,2)</f>
        <v>0</v>
      </c>
      <c r="BL204" s="18" t="s">
        <v>117</v>
      </c>
      <c r="BM204" s="176" t="s">
        <v>257</v>
      </c>
    </row>
    <row r="205" s="2" customFormat="1">
      <c r="A205" s="37"/>
      <c r="B205" s="38"/>
      <c r="C205" s="37"/>
      <c r="D205" s="178" t="s">
        <v>118</v>
      </c>
      <c r="E205" s="37"/>
      <c r="F205" s="179" t="s">
        <v>256</v>
      </c>
      <c r="G205" s="37"/>
      <c r="H205" s="37"/>
      <c r="I205" s="180"/>
      <c r="J205" s="37"/>
      <c r="K205" s="37"/>
      <c r="L205" s="38"/>
      <c r="M205" s="181"/>
      <c r="N205" s="182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118</v>
      </c>
      <c r="AU205" s="18" t="s">
        <v>81</v>
      </c>
    </row>
    <row r="206" s="2" customFormat="1" ht="16.5" customHeight="1">
      <c r="A206" s="37"/>
      <c r="B206" s="164"/>
      <c r="C206" s="165" t="s">
        <v>184</v>
      </c>
      <c r="D206" s="165" t="s">
        <v>113</v>
      </c>
      <c r="E206" s="166" t="s">
        <v>258</v>
      </c>
      <c r="F206" s="167" t="s">
        <v>259</v>
      </c>
      <c r="G206" s="168" t="s">
        <v>116</v>
      </c>
      <c r="H206" s="169">
        <v>13</v>
      </c>
      <c r="I206" s="170"/>
      <c r="J206" s="171">
        <f>ROUND(I206*H206,2)</f>
        <v>0</v>
      </c>
      <c r="K206" s="167" t="s">
        <v>1</v>
      </c>
      <c r="L206" s="38"/>
      <c r="M206" s="172" t="s">
        <v>1</v>
      </c>
      <c r="N206" s="173" t="s">
        <v>38</v>
      </c>
      <c r="O206" s="76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6" t="s">
        <v>117</v>
      </c>
      <c r="AT206" s="176" t="s">
        <v>113</v>
      </c>
      <c r="AU206" s="176" t="s">
        <v>81</v>
      </c>
      <c r="AY206" s="18" t="s">
        <v>112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8" t="s">
        <v>81</v>
      </c>
      <c r="BK206" s="177">
        <f>ROUND(I206*H206,2)</f>
        <v>0</v>
      </c>
      <c r="BL206" s="18" t="s">
        <v>117</v>
      </c>
      <c r="BM206" s="176" t="s">
        <v>260</v>
      </c>
    </row>
    <row r="207" s="2" customFormat="1">
      <c r="A207" s="37"/>
      <c r="B207" s="38"/>
      <c r="C207" s="37"/>
      <c r="D207" s="178" t="s">
        <v>118</v>
      </c>
      <c r="E207" s="37"/>
      <c r="F207" s="179" t="s">
        <v>259</v>
      </c>
      <c r="G207" s="37"/>
      <c r="H207" s="37"/>
      <c r="I207" s="180"/>
      <c r="J207" s="37"/>
      <c r="K207" s="37"/>
      <c r="L207" s="38"/>
      <c r="M207" s="181"/>
      <c r="N207" s="182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118</v>
      </c>
      <c r="AU207" s="18" t="s">
        <v>81</v>
      </c>
    </row>
    <row r="208" s="13" customFormat="1">
      <c r="A208" s="13"/>
      <c r="B208" s="183"/>
      <c r="C208" s="13"/>
      <c r="D208" s="178" t="s">
        <v>261</v>
      </c>
      <c r="E208" s="184" t="s">
        <v>1</v>
      </c>
      <c r="F208" s="185" t="s">
        <v>262</v>
      </c>
      <c r="G208" s="13"/>
      <c r="H208" s="184" t="s">
        <v>1</v>
      </c>
      <c r="I208" s="186"/>
      <c r="J208" s="13"/>
      <c r="K208" s="13"/>
      <c r="L208" s="183"/>
      <c r="M208" s="187"/>
      <c r="N208" s="188"/>
      <c r="O208" s="188"/>
      <c r="P208" s="188"/>
      <c r="Q208" s="188"/>
      <c r="R208" s="188"/>
      <c r="S208" s="188"/>
      <c r="T208" s="18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4" t="s">
        <v>261</v>
      </c>
      <c r="AU208" s="184" t="s">
        <v>81</v>
      </c>
      <c r="AV208" s="13" t="s">
        <v>81</v>
      </c>
      <c r="AW208" s="13" t="s">
        <v>30</v>
      </c>
      <c r="AX208" s="13" t="s">
        <v>73</v>
      </c>
      <c r="AY208" s="184" t="s">
        <v>112</v>
      </c>
    </row>
    <row r="209" s="13" customFormat="1">
      <c r="A209" s="13"/>
      <c r="B209" s="183"/>
      <c r="C209" s="13"/>
      <c r="D209" s="178" t="s">
        <v>261</v>
      </c>
      <c r="E209" s="184" t="s">
        <v>1</v>
      </c>
      <c r="F209" s="185" t="s">
        <v>263</v>
      </c>
      <c r="G209" s="13"/>
      <c r="H209" s="184" t="s">
        <v>1</v>
      </c>
      <c r="I209" s="186"/>
      <c r="J209" s="13"/>
      <c r="K209" s="13"/>
      <c r="L209" s="183"/>
      <c r="M209" s="187"/>
      <c r="N209" s="188"/>
      <c r="O209" s="188"/>
      <c r="P209" s="188"/>
      <c r="Q209" s="188"/>
      <c r="R209" s="188"/>
      <c r="S209" s="188"/>
      <c r="T209" s="18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4" t="s">
        <v>261</v>
      </c>
      <c r="AU209" s="184" t="s">
        <v>81</v>
      </c>
      <c r="AV209" s="13" t="s">
        <v>81</v>
      </c>
      <c r="AW209" s="13" t="s">
        <v>30</v>
      </c>
      <c r="AX209" s="13" t="s">
        <v>73</v>
      </c>
      <c r="AY209" s="184" t="s">
        <v>112</v>
      </c>
    </row>
    <row r="210" s="13" customFormat="1">
      <c r="A210" s="13"/>
      <c r="B210" s="183"/>
      <c r="C210" s="13"/>
      <c r="D210" s="178" t="s">
        <v>261</v>
      </c>
      <c r="E210" s="184" t="s">
        <v>1</v>
      </c>
      <c r="F210" s="185" t="s">
        <v>264</v>
      </c>
      <c r="G210" s="13"/>
      <c r="H210" s="184" t="s">
        <v>1</v>
      </c>
      <c r="I210" s="186"/>
      <c r="J210" s="13"/>
      <c r="K210" s="13"/>
      <c r="L210" s="183"/>
      <c r="M210" s="187"/>
      <c r="N210" s="188"/>
      <c r="O210" s="188"/>
      <c r="P210" s="188"/>
      <c r="Q210" s="188"/>
      <c r="R210" s="188"/>
      <c r="S210" s="188"/>
      <c r="T210" s="18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261</v>
      </c>
      <c r="AU210" s="184" t="s">
        <v>81</v>
      </c>
      <c r="AV210" s="13" t="s">
        <v>81</v>
      </c>
      <c r="AW210" s="13" t="s">
        <v>30</v>
      </c>
      <c r="AX210" s="13" t="s">
        <v>73</v>
      </c>
      <c r="AY210" s="184" t="s">
        <v>112</v>
      </c>
    </row>
    <row r="211" s="13" customFormat="1">
      <c r="A211" s="13"/>
      <c r="B211" s="183"/>
      <c r="C211" s="13"/>
      <c r="D211" s="178" t="s">
        <v>261</v>
      </c>
      <c r="E211" s="184" t="s">
        <v>1</v>
      </c>
      <c r="F211" s="185" t="s">
        <v>265</v>
      </c>
      <c r="G211" s="13"/>
      <c r="H211" s="184" t="s">
        <v>1</v>
      </c>
      <c r="I211" s="186"/>
      <c r="J211" s="13"/>
      <c r="K211" s="13"/>
      <c r="L211" s="183"/>
      <c r="M211" s="187"/>
      <c r="N211" s="188"/>
      <c r="O211" s="188"/>
      <c r="P211" s="188"/>
      <c r="Q211" s="188"/>
      <c r="R211" s="188"/>
      <c r="S211" s="188"/>
      <c r="T211" s="18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261</v>
      </c>
      <c r="AU211" s="184" t="s">
        <v>81</v>
      </c>
      <c r="AV211" s="13" t="s">
        <v>81</v>
      </c>
      <c r="AW211" s="13" t="s">
        <v>30</v>
      </c>
      <c r="AX211" s="13" t="s">
        <v>73</v>
      </c>
      <c r="AY211" s="184" t="s">
        <v>112</v>
      </c>
    </row>
    <row r="212" s="13" customFormat="1">
      <c r="A212" s="13"/>
      <c r="B212" s="183"/>
      <c r="C212" s="13"/>
      <c r="D212" s="178" t="s">
        <v>261</v>
      </c>
      <c r="E212" s="184" t="s">
        <v>1</v>
      </c>
      <c r="F212" s="185" t="s">
        <v>266</v>
      </c>
      <c r="G212" s="13"/>
      <c r="H212" s="184" t="s">
        <v>1</v>
      </c>
      <c r="I212" s="186"/>
      <c r="J212" s="13"/>
      <c r="K212" s="13"/>
      <c r="L212" s="183"/>
      <c r="M212" s="187"/>
      <c r="N212" s="188"/>
      <c r="O212" s="188"/>
      <c r="P212" s="188"/>
      <c r="Q212" s="188"/>
      <c r="R212" s="188"/>
      <c r="S212" s="188"/>
      <c r="T212" s="18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261</v>
      </c>
      <c r="AU212" s="184" t="s">
        <v>81</v>
      </c>
      <c r="AV212" s="13" t="s">
        <v>81</v>
      </c>
      <c r="AW212" s="13" t="s">
        <v>30</v>
      </c>
      <c r="AX212" s="13" t="s">
        <v>73</v>
      </c>
      <c r="AY212" s="184" t="s">
        <v>112</v>
      </c>
    </row>
    <row r="213" s="13" customFormat="1">
      <c r="A213" s="13"/>
      <c r="B213" s="183"/>
      <c r="C213" s="13"/>
      <c r="D213" s="178" t="s">
        <v>261</v>
      </c>
      <c r="E213" s="184" t="s">
        <v>1</v>
      </c>
      <c r="F213" s="185" t="s">
        <v>267</v>
      </c>
      <c r="G213" s="13"/>
      <c r="H213" s="184" t="s">
        <v>1</v>
      </c>
      <c r="I213" s="186"/>
      <c r="J213" s="13"/>
      <c r="K213" s="13"/>
      <c r="L213" s="183"/>
      <c r="M213" s="187"/>
      <c r="N213" s="188"/>
      <c r="O213" s="188"/>
      <c r="P213" s="188"/>
      <c r="Q213" s="188"/>
      <c r="R213" s="188"/>
      <c r="S213" s="188"/>
      <c r="T213" s="18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261</v>
      </c>
      <c r="AU213" s="184" t="s">
        <v>81</v>
      </c>
      <c r="AV213" s="13" t="s">
        <v>81</v>
      </c>
      <c r="AW213" s="13" t="s">
        <v>30</v>
      </c>
      <c r="AX213" s="13" t="s">
        <v>73</v>
      </c>
      <c r="AY213" s="184" t="s">
        <v>112</v>
      </c>
    </row>
    <row r="214" s="13" customFormat="1">
      <c r="A214" s="13"/>
      <c r="B214" s="183"/>
      <c r="C214" s="13"/>
      <c r="D214" s="178" t="s">
        <v>261</v>
      </c>
      <c r="E214" s="184" t="s">
        <v>1</v>
      </c>
      <c r="F214" s="185" t="s">
        <v>268</v>
      </c>
      <c r="G214" s="13"/>
      <c r="H214" s="184" t="s">
        <v>1</v>
      </c>
      <c r="I214" s="186"/>
      <c r="J214" s="13"/>
      <c r="K214" s="13"/>
      <c r="L214" s="183"/>
      <c r="M214" s="187"/>
      <c r="N214" s="188"/>
      <c r="O214" s="188"/>
      <c r="P214" s="188"/>
      <c r="Q214" s="188"/>
      <c r="R214" s="188"/>
      <c r="S214" s="188"/>
      <c r="T214" s="18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261</v>
      </c>
      <c r="AU214" s="184" t="s">
        <v>81</v>
      </c>
      <c r="AV214" s="13" t="s">
        <v>81</v>
      </c>
      <c r="AW214" s="13" t="s">
        <v>30</v>
      </c>
      <c r="AX214" s="13" t="s">
        <v>73</v>
      </c>
      <c r="AY214" s="184" t="s">
        <v>112</v>
      </c>
    </row>
    <row r="215" s="13" customFormat="1">
      <c r="A215" s="13"/>
      <c r="B215" s="183"/>
      <c r="C215" s="13"/>
      <c r="D215" s="178" t="s">
        <v>261</v>
      </c>
      <c r="E215" s="184" t="s">
        <v>1</v>
      </c>
      <c r="F215" s="185" t="s">
        <v>269</v>
      </c>
      <c r="G215" s="13"/>
      <c r="H215" s="184" t="s">
        <v>1</v>
      </c>
      <c r="I215" s="186"/>
      <c r="J215" s="13"/>
      <c r="K215" s="13"/>
      <c r="L215" s="183"/>
      <c r="M215" s="187"/>
      <c r="N215" s="188"/>
      <c r="O215" s="188"/>
      <c r="P215" s="188"/>
      <c r="Q215" s="188"/>
      <c r="R215" s="188"/>
      <c r="S215" s="188"/>
      <c r="T215" s="18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4" t="s">
        <v>261</v>
      </c>
      <c r="AU215" s="184" t="s">
        <v>81</v>
      </c>
      <c r="AV215" s="13" t="s">
        <v>81</v>
      </c>
      <c r="AW215" s="13" t="s">
        <v>30</v>
      </c>
      <c r="AX215" s="13" t="s">
        <v>73</v>
      </c>
      <c r="AY215" s="184" t="s">
        <v>112</v>
      </c>
    </row>
    <row r="216" s="13" customFormat="1">
      <c r="A216" s="13"/>
      <c r="B216" s="183"/>
      <c r="C216" s="13"/>
      <c r="D216" s="178" t="s">
        <v>261</v>
      </c>
      <c r="E216" s="184" t="s">
        <v>1</v>
      </c>
      <c r="F216" s="185" t="s">
        <v>270</v>
      </c>
      <c r="G216" s="13"/>
      <c r="H216" s="184" t="s">
        <v>1</v>
      </c>
      <c r="I216" s="186"/>
      <c r="J216" s="13"/>
      <c r="K216" s="13"/>
      <c r="L216" s="183"/>
      <c r="M216" s="187"/>
      <c r="N216" s="188"/>
      <c r="O216" s="188"/>
      <c r="P216" s="188"/>
      <c r="Q216" s="188"/>
      <c r="R216" s="188"/>
      <c r="S216" s="188"/>
      <c r="T216" s="18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261</v>
      </c>
      <c r="AU216" s="184" t="s">
        <v>81</v>
      </c>
      <c r="AV216" s="13" t="s">
        <v>81</v>
      </c>
      <c r="AW216" s="13" t="s">
        <v>30</v>
      </c>
      <c r="AX216" s="13" t="s">
        <v>73</v>
      </c>
      <c r="AY216" s="184" t="s">
        <v>112</v>
      </c>
    </row>
    <row r="217" s="14" customFormat="1">
      <c r="A217" s="14"/>
      <c r="B217" s="190"/>
      <c r="C217" s="14"/>
      <c r="D217" s="178" t="s">
        <v>261</v>
      </c>
      <c r="E217" s="191" t="s">
        <v>1</v>
      </c>
      <c r="F217" s="192" t="s">
        <v>155</v>
      </c>
      <c r="G217" s="14"/>
      <c r="H217" s="193">
        <v>13</v>
      </c>
      <c r="I217" s="194"/>
      <c r="J217" s="14"/>
      <c r="K217" s="14"/>
      <c r="L217" s="190"/>
      <c r="M217" s="195"/>
      <c r="N217" s="196"/>
      <c r="O217" s="196"/>
      <c r="P217" s="196"/>
      <c r="Q217" s="196"/>
      <c r="R217" s="196"/>
      <c r="S217" s="196"/>
      <c r="T217" s="19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1" t="s">
        <v>261</v>
      </c>
      <c r="AU217" s="191" t="s">
        <v>81</v>
      </c>
      <c r="AV217" s="14" t="s">
        <v>83</v>
      </c>
      <c r="AW217" s="14" t="s">
        <v>30</v>
      </c>
      <c r="AX217" s="14" t="s">
        <v>73</v>
      </c>
      <c r="AY217" s="191" t="s">
        <v>112</v>
      </c>
    </row>
    <row r="218" s="15" customFormat="1">
      <c r="A218" s="15"/>
      <c r="B218" s="198"/>
      <c r="C218" s="15"/>
      <c r="D218" s="178" t="s">
        <v>261</v>
      </c>
      <c r="E218" s="199" t="s">
        <v>1</v>
      </c>
      <c r="F218" s="200" t="s">
        <v>271</v>
      </c>
      <c r="G218" s="15"/>
      <c r="H218" s="201">
        <v>13</v>
      </c>
      <c r="I218" s="202"/>
      <c r="J218" s="15"/>
      <c r="K218" s="15"/>
      <c r="L218" s="198"/>
      <c r="M218" s="203"/>
      <c r="N218" s="204"/>
      <c r="O218" s="204"/>
      <c r="P218" s="204"/>
      <c r="Q218" s="204"/>
      <c r="R218" s="204"/>
      <c r="S218" s="204"/>
      <c r="T218" s="20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199" t="s">
        <v>261</v>
      </c>
      <c r="AU218" s="199" t="s">
        <v>81</v>
      </c>
      <c r="AV218" s="15" t="s">
        <v>117</v>
      </c>
      <c r="AW218" s="15" t="s">
        <v>30</v>
      </c>
      <c r="AX218" s="15" t="s">
        <v>81</v>
      </c>
      <c r="AY218" s="199" t="s">
        <v>112</v>
      </c>
    </row>
    <row r="219" s="2" customFormat="1" ht="16.5" customHeight="1">
      <c r="A219" s="37"/>
      <c r="B219" s="164"/>
      <c r="C219" s="165" t="s">
        <v>272</v>
      </c>
      <c r="D219" s="165" t="s">
        <v>113</v>
      </c>
      <c r="E219" s="166" t="s">
        <v>273</v>
      </c>
      <c r="F219" s="167" t="s">
        <v>274</v>
      </c>
      <c r="G219" s="168" t="s">
        <v>116</v>
      </c>
      <c r="H219" s="169">
        <v>141</v>
      </c>
      <c r="I219" s="170"/>
      <c r="J219" s="171">
        <f>ROUND(I219*H219,2)</f>
        <v>0</v>
      </c>
      <c r="K219" s="167" t="s">
        <v>1</v>
      </c>
      <c r="L219" s="38"/>
      <c r="M219" s="172" t="s">
        <v>1</v>
      </c>
      <c r="N219" s="173" t="s">
        <v>38</v>
      </c>
      <c r="O219" s="76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6" t="s">
        <v>117</v>
      </c>
      <c r="AT219" s="176" t="s">
        <v>113</v>
      </c>
      <c r="AU219" s="176" t="s">
        <v>81</v>
      </c>
      <c r="AY219" s="18" t="s">
        <v>112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8" t="s">
        <v>81</v>
      </c>
      <c r="BK219" s="177">
        <f>ROUND(I219*H219,2)</f>
        <v>0</v>
      </c>
      <c r="BL219" s="18" t="s">
        <v>117</v>
      </c>
      <c r="BM219" s="176" t="s">
        <v>275</v>
      </c>
    </row>
    <row r="220" s="2" customFormat="1">
      <c r="A220" s="37"/>
      <c r="B220" s="38"/>
      <c r="C220" s="37"/>
      <c r="D220" s="178" t="s">
        <v>118</v>
      </c>
      <c r="E220" s="37"/>
      <c r="F220" s="179" t="s">
        <v>274</v>
      </c>
      <c r="G220" s="37"/>
      <c r="H220" s="37"/>
      <c r="I220" s="180"/>
      <c r="J220" s="37"/>
      <c r="K220" s="37"/>
      <c r="L220" s="38"/>
      <c r="M220" s="181"/>
      <c r="N220" s="182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118</v>
      </c>
      <c r="AU220" s="18" t="s">
        <v>81</v>
      </c>
    </row>
    <row r="221" s="13" customFormat="1">
      <c r="A221" s="13"/>
      <c r="B221" s="183"/>
      <c r="C221" s="13"/>
      <c r="D221" s="178" t="s">
        <v>261</v>
      </c>
      <c r="E221" s="184" t="s">
        <v>1</v>
      </c>
      <c r="F221" s="185" t="s">
        <v>276</v>
      </c>
      <c r="G221" s="13"/>
      <c r="H221" s="184" t="s">
        <v>1</v>
      </c>
      <c r="I221" s="186"/>
      <c r="J221" s="13"/>
      <c r="K221" s="13"/>
      <c r="L221" s="183"/>
      <c r="M221" s="187"/>
      <c r="N221" s="188"/>
      <c r="O221" s="188"/>
      <c r="P221" s="188"/>
      <c r="Q221" s="188"/>
      <c r="R221" s="188"/>
      <c r="S221" s="188"/>
      <c r="T221" s="18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4" t="s">
        <v>261</v>
      </c>
      <c r="AU221" s="184" t="s">
        <v>81</v>
      </c>
      <c r="AV221" s="13" t="s">
        <v>81</v>
      </c>
      <c r="AW221" s="13" t="s">
        <v>30</v>
      </c>
      <c r="AX221" s="13" t="s">
        <v>73</v>
      </c>
      <c r="AY221" s="184" t="s">
        <v>112</v>
      </c>
    </row>
    <row r="222" s="13" customFormat="1">
      <c r="A222" s="13"/>
      <c r="B222" s="183"/>
      <c r="C222" s="13"/>
      <c r="D222" s="178" t="s">
        <v>261</v>
      </c>
      <c r="E222" s="184" t="s">
        <v>1</v>
      </c>
      <c r="F222" s="185" t="s">
        <v>277</v>
      </c>
      <c r="G222" s="13"/>
      <c r="H222" s="184" t="s">
        <v>1</v>
      </c>
      <c r="I222" s="186"/>
      <c r="J222" s="13"/>
      <c r="K222" s="13"/>
      <c r="L222" s="183"/>
      <c r="M222" s="187"/>
      <c r="N222" s="188"/>
      <c r="O222" s="188"/>
      <c r="P222" s="188"/>
      <c r="Q222" s="188"/>
      <c r="R222" s="188"/>
      <c r="S222" s="188"/>
      <c r="T222" s="18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261</v>
      </c>
      <c r="AU222" s="184" t="s">
        <v>81</v>
      </c>
      <c r="AV222" s="13" t="s">
        <v>81</v>
      </c>
      <c r="AW222" s="13" t="s">
        <v>30</v>
      </c>
      <c r="AX222" s="13" t="s">
        <v>73</v>
      </c>
      <c r="AY222" s="184" t="s">
        <v>112</v>
      </c>
    </row>
    <row r="223" s="14" customFormat="1">
      <c r="A223" s="14"/>
      <c r="B223" s="190"/>
      <c r="C223" s="14"/>
      <c r="D223" s="178" t="s">
        <v>261</v>
      </c>
      <c r="E223" s="191" t="s">
        <v>1</v>
      </c>
      <c r="F223" s="192" t="s">
        <v>278</v>
      </c>
      <c r="G223" s="14"/>
      <c r="H223" s="193">
        <v>141</v>
      </c>
      <c r="I223" s="194"/>
      <c r="J223" s="14"/>
      <c r="K223" s="14"/>
      <c r="L223" s="190"/>
      <c r="M223" s="195"/>
      <c r="N223" s="196"/>
      <c r="O223" s="196"/>
      <c r="P223" s="196"/>
      <c r="Q223" s="196"/>
      <c r="R223" s="196"/>
      <c r="S223" s="196"/>
      <c r="T223" s="19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1" t="s">
        <v>261</v>
      </c>
      <c r="AU223" s="191" t="s">
        <v>81</v>
      </c>
      <c r="AV223" s="14" t="s">
        <v>83</v>
      </c>
      <c r="AW223" s="14" t="s">
        <v>30</v>
      </c>
      <c r="AX223" s="14" t="s">
        <v>73</v>
      </c>
      <c r="AY223" s="191" t="s">
        <v>112</v>
      </c>
    </row>
    <row r="224" s="15" customFormat="1">
      <c r="A224" s="15"/>
      <c r="B224" s="198"/>
      <c r="C224" s="15"/>
      <c r="D224" s="178" t="s">
        <v>261</v>
      </c>
      <c r="E224" s="199" t="s">
        <v>1</v>
      </c>
      <c r="F224" s="200" t="s">
        <v>271</v>
      </c>
      <c r="G224" s="15"/>
      <c r="H224" s="201">
        <v>141</v>
      </c>
      <c r="I224" s="202"/>
      <c r="J224" s="15"/>
      <c r="K224" s="15"/>
      <c r="L224" s="198"/>
      <c r="M224" s="203"/>
      <c r="N224" s="204"/>
      <c r="O224" s="204"/>
      <c r="P224" s="204"/>
      <c r="Q224" s="204"/>
      <c r="R224" s="204"/>
      <c r="S224" s="204"/>
      <c r="T224" s="20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199" t="s">
        <v>261</v>
      </c>
      <c r="AU224" s="199" t="s">
        <v>81</v>
      </c>
      <c r="AV224" s="15" t="s">
        <v>117</v>
      </c>
      <c r="AW224" s="15" t="s">
        <v>30</v>
      </c>
      <c r="AX224" s="15" t="s">
        <v>81</v>
      </c>
      <c r="AY224" s="199" t="s">
        <v>112</v>
      </c>
    </row>
    <row r="225" s="12" customFormat="1" ht="25.92" customHeight="1">
      <c r="A225" s="12"/>
      <c r="B225" s="153"/>
      <c r="C225" s="12"/>
      <c r="D225" s="154" t="s">
        <v>72</v>
      </c>
      <c r="E225" s="155" t="s">
        <v>279</v>
      </c>
      <c r="F225" s="155" t="s">
        <v>280</v>
      </c>
      <c r="G225" s="12"/>
      <c r="H225" s="12"/>
      <c r="I225" s="156"/>
      <c r="J225" s="157">
        <f>BK225</f>
        <v>0</v>
      </c>
      <c r="K225" s="12"/>
      <c r="L225" s="153"/>
      <c r="M225" s="158"/>
      <c r="N225" s="159"/>
      <c r="O225" s="159"/>
      <c r="P225" s="160">
        <f>SUM(P226:P229)</f>
        <v>0</v>
      </c>
      <c r="Q225" s="159"/>
      <c r="R225" s="160">
        <f>SUM(R226:R229)</f>
        <v>0</v>
      </c>
      <c r="S225" s="159"/>
      <c r="T225" s="161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4" t="s">
        <v>81</v>
      </c>
      <c r="AT225" s="162" t="s">
        <v>72</v>
      </c>
      <c r="AU225" s="162" t="s">
        <v>73</v>
      </c>
      <c r="AY225" s="154" t="s">
        <v>112</v>
      </c>
      <c r="BK225" s="163">
        <f>SUM(BK226:BK229)</f>
        <v>0</v>
      </c>
    </row>
    <row r="226" s="2" customFormat="1" ht="16.5" customHeight="1">
      <c r="A226" s="37"/>
      <c r="B226" s="164"/>
      <c r="C226" s="165" t="s">
        <v>187</v>
      </c>
      <c r="D226" s="165" t="s">
        <v>113</v>
      </c>
      <c r="E226" s="166" t="s">
        <v>281</v>
      </c>
      <c r="F226" s="167" t="s">
        <v>282</v>
      </c>
      <c r="G226" s="168" t="s">
        <v>116</v>
      </c>
      <c r="H226" s="169">
        <v>1</v>
      </c>
      <c r="I226" s="170"/>
      <c r="J226" s="171">
        <f>ROUND(I226*H226,2)</f>
        <v>0</v>
      </c>
      <c r="K226" s="167" t="s">
        <v>1</v>
      </c>
      <c r="L226" s="38"/>
      <c r="M226" s="172" t="s">
        <v>1</v>
      </c>
      <c r="N226" s="173" t="s">
        <v>38</v>
      </c>
      <c r="O226" s="76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76" t="s">
        <v>117</v>
      </c>
      <c r="AT226" s="176" t="s">
        <v>113</v>
      </c>
      <c r="AU226" s="176" t="s">
        <v>81</v>
      </c>
      <c r="AY226" s="18" t="s">
        <v>112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8" t="s">
        <v>81</v>
      </c>
      <c r="BK226" s="177">
        <f>ROUND(I226*H226,2)</f>
        <v>0</v>
      </c>
      <c r="BL226" s="18" t="s">
        <v>117</v>
      </c>
      <c r="BM226" s="176" t="s">
        <v>283</v>
      </c>
    </row>
    <row r="227" s="2" customFormat="1">
      <c r="A227" s="37"/>
      <c r="B227" s="38"/>
      <c r="C227" s="37"/>
      <c r="D227" s="178" t="s">
        <v>118</v>
      </c>
      <c r="E227" s="37"/>
      <c r="F227" s="179" t="s">
        <v>282</v>
      </c>
      <c r="G227" s="37"/>
      <c r="H227" s="37"/>
      <c r="I227" s="180"/>
      <c r="J227" s="37"/>
      <c r="K227" s="37"/>
      <c r="L227" s="38"/>
      <c r="M227" s="181"/>
      <c r="N227" s="182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118</v>
      </c>
      <c r="AU227" s="18" t="s">
        <v>81</v>
      </c>
    </row>
    <row r="228" s="2" customFormat="1" ht="16.5" customHeight="1">
      <c r="A228" s="37"/>
      <c r="B228" s="164"/>
      <c r="C228" s="165" t="s">
        <v>284</v>
      </c>
      <c r="D228" s="165" t="s">
        <v>113</v>
      </c>
      <c r="E228" s="166" t="s">
        <v>285</v>
      </c>
      <c r="F228" s="167" t="s">
        <v>286</v>
      </c>
      <c r="G228" s="168" t="s">
        <v>116</v>
      </c>
      <c r="H228" s="169">
        <v>1</v>
      </c>
      <c r="I228" s="170"/>
      <c r="J228" s="171">
        <f>ROUND(I228*H228,2)</f>
        <v>0</v>
      </c>
      <c r="K228" s="167" t="s">
        <v>1</v>
      </c>
      <c r="L228" s="38"/>
      <c r="M228" s="172" t="s">
        <v>1</v>
      </c>
      <c r="N228" s="173" t="s">
        <v>38</v>
      </c>
      <c r="O228" s="76"/>
      <c r="P228" s="174">
        <f>O228*H228</f>
        <v>0</v>
      </c>
      <c r="Q228" s="174">
        <v>0</v>
      </c>
      <c r="R228" s="174">
        <f>Q228*H228</f>
        <v>0</v>
      </c>
      <c r="S228" s="174">
        <v>0</v>
      </c>
      <c r="T228" s="17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76" t="s">
        <v>117</v>
      </c>
      <c r="AT228" s="176" t="s">
        <v>113</v>
      </c>
      <c r="AU228" s="176" t="s">
        <v>81</v>
      </c>
      <c r="AY228" s="18" t="s">
        <v>112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8" t="s">
        <v>81</v>
      </c>
      <c r="BK228" s="177">
        <f>ROUND(I228*H228,2)</f>
        <v>0</v>
      </c>
      <c r="BL228" s="18" t="s">
        <v>117</v>
      </c>
      <c r="BM228" s="176" t="s">
        <v>287</v>
      </c>
    </row>
    <row r="229" s="2" customFormat="1">
      <c r="A229" s="37"/>
      <c r="B229" s="38"/>
      <c r="C229" s="37"/>
      <c r="D229" s="178" t="s">
        <v>118</v>
      </c>
      <c r="E229" s="37"/>
      <c r="F229" s="179" t="s">
        <v>286</v>
      </c>
      <c r="G229" s="37"/>
      <c r="H229" s="37"/>
      <c r="I229" s="180"/>
      <c r="J229" s="37"/>
      <c r="K229" s="37"/>
      <c r="L229" s="38"/>
      <c r="M229" s="181"/>
      <c r="N229" s="182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118</v>
      </c>
      <c r="AU229" s="18" t="s">
        <v>81</v>
      </c>
    </row>
    <row r="230" s="12" customFormat="1" ht="25.92" customHeight="1">
      <c r="A230" s="12"/>
      <c r="B230" s="153"/>
      <c r="C230" s="12"/>
      <c r="D230" s="154" t="s">
        <v>72</v>
      </c>
      <c r="E230" s="155" t="s">
        <v>288</v>
      </c>
      <c r="F230" s="155" t="s">
        <v>288</v>
      </c>
      <c r="G230" s="12"/>
      <c r="H230" s="12"/>
      <c r="I230" s="156"/>
      <c r="J230" s="157">
        <f>BK230</f>
        <v>0</v>
      </c>
      <c r="K230" s="12"/>
      <c r="L230" s="153"/>
      <c r="M230" s="158"/>
      <c r="N230" s="159"/>
      <c r="O230" s="159"/>
      <c r="P230" s="160">
        <f>P231</f>
        <v>0</v>
      </c>
      <c r="Q230" s="159"/>
      <c r="R230" s="160">
        <f>R231</f>
        <v>0</v>
      </c>
      <c r="S230" s="159"/>
      <c r="T230" s="161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4" t="s">
        <v>83</v>
      </c>
      <c r="AT230" s="162" t="s">
        <v>72</v>
      </c>
      <c r="AU230" s="162" t="s">
        <v>73</v>
      </c>
      <c r="AY230" s="154" t="s">
        <v>112</v>
      </c>
      <c r="BK230" s="163">
        <f>BK231</f>
        <v>0</v>
      </c>
    </row>
    <row r="231" s="12" customFormat="1" ht="22.8" customHeight="1">
      <c r="A231" s="12"/>
      <c r="B231" s="153"/>
      <c r="C231" s="12"/>
      <c r="D231" s="154" t="s">
        <v>72</v>
      </c>
      <c r="E231" s="206" t="s">
        <v>289</v>
      </c>
      <c r="F231" s="206" t="s">
        <v>290</v>
      </c>
      <c r="G231" s="12"/>
      <c r="H231" s="12"/>
      <c r="I231" s="156"/>
      <c r="J231" s="207">
        <f>BK231</f>
        <v>0</v>
      </c>
      <c r="K231" s="12"/>
      <c r="L231" s="153"/>
      <c r="M231" s="158"/>
      <c r="N231" s="159"/>
      <c r="O231" s="159"/>
      <c r="P231" s="160">
        <f>SUM(P232:P233)</f>
        <v>0</v>
      </c>
      <c r="Q231" s="159"/>
      <c r="R231" s="160">
        <f>SUM(R232:R233)</f>
        <v>0</v>
      </c>
      <c r="S231" s="159"/>
      <c r="T231" s="161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4" t="s">
        <v>83</v>
      </c>
      <c r="AT231" s="162" t="s">
        <v>72</v>
      </c>
      <c r="AU231" s="162" t="s">
        <v>81</v>
      </c>
      <c r="AY231" s="154" t="s">
        <v>112</v>
      </c>
      <c r="BK231" s="163">
        <f>SUM(BK232:BK233)</f>
        <v>0</v>
      </c>
    </row>
    <row r="232" s="2" customFormat="1" ht="16.5" customHeight="1">
      <c r="A232" s="37"/>
      <c r="B232" s="164"/>
      <c r="C232" s="165" t="s">
        <v>191</v>
      </c>
      <c r="D232" s="165" t="s">
        <v>113</v>
      </c>
      <c r="E232" s="166" t="s">
        <v>291</v>
      </c>
      <c r="F232" s="167" t="s">
        <v>292</v>
      </c>
      <c r="G232" s="168" t="s">
        <v>116</v>
      </c>
      <c r="H232" s="169">
        <v>2</v>
      </c>
      <c r="I232" s="170"/>
      <c r="J232" s="171">
        <f>ROUND(I232*H232,2)</f>
        <v>0</v>
      </c>
      <c r="K232" s="167" t="s">
        <v>1</v>
      </c>
      <c r="L232" s="38"/>
      <c r="M232" s="172" t="s">
        <v>1</v>
      </c>
      <c r="N232" s="173" t="s">
        <v>38</v>
      </c>
      <c r="O232" s="76"/>
      <c r="P232" s="174">
        <f>O232*H232</f>
        <v>0</v>
      </c>
      <c r="Q232" s="174">
        <v>0</v>
      </c>
      <c r="R232" s="174">
        <f>Q232*H232</f>
        <v>0</v>
      </c>
      <c r="S232" s="174">
        <v>0</v>
      </c>
      <c r="T232" s="17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6" t="s">
        <v>140</v>
      </c>
      <c r="AT232" s="176" t="s">
        <v>113</v>
      </c>
      <c r="AU232" s="176" t="s">
        <v>83</v>
      </c>
      <c r="AY232" s="18" t="s">
        <v>112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8" t="s">
        <v>81</v>
      </c>
      <c r="BK232" s="177">
        <f>ROUND(I232*H232,2)</f>
        <v>0</v>
      </c>
      <c r="BL232" s="18" t="s">
        <v>140</v>
      </c>
      <c r="BM232" s="176" t="s">
        <v>293</v>
      </c>
    </row>
    <row r="233" s="2" customFormat="1">
      <c r="A233" s="37"/>
      <c r="B233" s="38"/>
      <c r="C233" s="37"/>
      <c r="D233" s="178" t="s">
        <v>118</v>
      </c>
      <c r="E233" s="37"/>
      <c r="F233" s="179" t="s">
        <v>292</v>
      </c>
      <c r="G233" s="37"/>
      <c r="H233" s="37"/>
      <c r="I233" s="180"/>
      <c r="J233" s="37"/>
      <c r="K233" s="37"/>
      <c r="L233" s="38"/>
      <c r="M233" s="208"/>
      <c r="N233" s="209"/>
      <c r="O233" s="210"/>
      <c r="P233" s="210"/>
      <c r="Q233" s="210"/>
      <c r="R233" s="210"/>
      <c r="S233" s="210"/>
      <c r="T233" s="21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118</v>
      </c>
      <c r="AU233" s="18" t="s">
        <v>83</v>
      </c>
    </row>
    <row r="234" s="2" customFormat="1" ht="6.96" customHeight="1">
      <c r="A234" s="37"/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38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</sheetData>
  <autoFilter ref="C120:K2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DESKTOP-MIN34TP\Pracovna</dc:creator>
  <cp:lastModifiedBy>DESKTOP-MIN34TP\Pracovna</cp:lastModifiedBy>
  <dcterms:created xsi:type="dcterms:W3CDTF">2023-03-09T04:06:39Z</dcterms:created>
  <dcterms:modified xsi:type="dcterms:W3CDTF">2023-03-09T04:06:41Z</dcterms:modified>
</cp:coreProperties>
</file>