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Work\302_2023_MMDěčín_stavební úpravy MŠ_Bělá\D.1.4. Vyt_ZTI_Plyn_PENB\Rozpočty\"/>
    </mc:Choice>
  </mc:AlternateContent>
  <xr:revisionPtr revIDLastSave="0" documentId="13_ncr:1_{6DAEF71A-A79B-4D7C-A140-1AD8062FFD42}" xr6:coauthVersionLast="47" xr6:coauthVersionMax="47" xr10:uidLastSave="{00000000-0000-0000-0000-000000000000}"/>
  <bookViews>
    <workbookView xWindow="25905" yWindow="12555" windowWidth="20880" windowHeight="15435" xr2:uid="{00000000-000D-0000-FFFF-FFFF00000000}"/>
  </bookViews>
  <sheets>
    <sheet name="rozpočet" sheetId="6" r:id="rId1"/>
  </sheets>
  <definedNames>
    <definedName name="_xlnm.Print_Area" localSheetId="0">rozpočet!$A$1:$O$172</definedName>
  </definedNames>
  <calcPr calcId="191029"/>
</workbook>
</file>

<file path=xl/calcChain.xml><?xml version="1.0" encoding="utf-8"?>
<calcChain xmlns="http://schemas.openxmlformats.org/spreadsheetml/2006/main">
  <c r="M155" i="6" l="1"/>
  <c r="N155" i="6" s="1"/>
  <c r="L155" i="6"/>
  <c r="M154" i="6"/>
  <c r="N154" i="6" s="1"/>
  <c r="O154" i="6" s="1"/>
  <c r="L154" i="6"/>
  <c r="M153" i="6"/>
  <c r="N153" i="6" s="1"/>
  <c r="L153" i="6"/>
  <c r="M152" i="6"/>
  <c r="N152" i="6" s="1"/>
  <c r="O152" i="6" s="1"/>
  <c r="L152" i="6"/>
  <c r="M151" i="6"/>
  <c r="N151" i="6" s="1"/>
  <c r="L151" i="6"/>
  <c r="M150" i="6"/>
  <c r="N150" i="6" s="1"/>
  <c r="L150" i="6"/>
  <c r="M149" i="6"/>
  <c r="N149" i="6" s="1"/>
  <c r="L149" i="6"/>
  <c r="M148" i="6"/>
  <c r="N148" i="6" s="1"/>
  <c r="O148" i="6" s="1"/>
  <c r="L148" i="6"/>
  <c r="M147" i="6"/>
  <c r="N147" i="6" s="1"/>
  <c r="L147" i="6"/>
  <c r="M146" i="6"/>
  <c r="N146" i="6" s="1"/>
  <c r="O146" i="6" s="1"/>
  <c r="L146" i="6"/>
  <c r="M145" i="6"/>
  <c r="N145" i="6" s="1"/>
  <c r="L145" i="6"/>
  <c r="M144" i="6"/>
  <c r="N144" i="6" s="1"/>
  <c r="L144" i="6"/>
  <c r="N143" i="6"/>
  <c r="L143" i="6"/>
  <c r="M142" i="6"/>
  <c r="N142" i="6" s="1"/>
  <c r="O142" i="6" s="1"/>
  <c r="L142" i="6"/>
  <c r="M141" i="6"/>
  <c r="N141" i="6" s="1"/>
  <c r="L141" i="6"/>
  <c r="M140" i="6"/>
  <c r="N140" i="6" s="1"/>
  <c r="O140" i="6" s="1"/>
  <c r="L140" i="6"/>
  <c r="M139" i="6"/>
  <c r="N139" i="6" s="1"/>
  <c r="L139" i="6"/>
  <c r="M138" i="6"/>
  <c r="N138" i="6" s="1"/>
  <c r="L138" i="6"/>
  <c r="M137" i="6"/>
  <c r="N137" i="6" s="1"/>
  <c r="L137" i="6"/>
  <c r="M136" i="6"/>
  <c r="N136" i="6" s="1"/>
  <c r="O136" i="6" s="1"/>
  <c r="L136" i="6"/>
  <c r="M135" i="6"/>
  <c r="N135" i="6" s="1"/>
  <c r="L135" i="6"/>
  <c r="M170" i="6"/>
  <c r="N170" i="6" s="1"/>
  <c r="O170" i="6" s="1"/>
  <c r="N169" i="6"/>
  <c r="N168" i="6"/>
  <c r="N167" i="6"/>
  <c r="M166" i="6"/>
  <c r="N166" i="6" s="1"/>
  <c r="L170" i="6"/>
  <c r="L169" i="6"/>
  <c r="L168" i="6"/>
  <c r="L167" i="6"/>
  <c r="L166" i="6"/>
  <c r="M165" i="6"/>
  <c r="N165" i="6" s="1"/>
  <c r="L165" i="6"/>
  <c r="M129" i="6"/>
  <c r="N129" i="6" s="1"/>
  <c r="L128" i="6"/>
  <c r="M124" i="6"/>
  <c r="N124" i="6" s="1"/>
  <c r="L124" i="6"/>
  <c r="M123" i="6"/>
  <c r="N123" i="6" s="1"/>
  <c r="L123" i="6"/>
  <c r="M122" i="6"/>
  <c r="N122" i="6" s="1"/>
  <c r="L122" i="6"/>
  <c r="N121" i="6"/>
  <c r="L121" i="6"/>
  <c r="M120" i="6"/>
  <c r="N120" i="6" s="1"/>
  <c r="L120" i="6"/>
  <c r="M119" i="6"/>
  <c r="N119" i="6" s="1"/>
  <c r="L119" i="6"/>
  <c r="L125" i="6"/>
  <c r="M125" i="6"/>
  <c r="N125" i="6" s="1"/>
  <c r="L126" i="6"/>
  <c r="M126" i="6"/>
  <c r="N126" i="6" s="1"/>
  <c r="L127" i="6"/>
  <c r="M127" i="6"/>
  <c r="N127" i="6" s="1"/>
  <c r="M118" i="6"/>
  <c r="N118" i="6" s="1"/>
  <c r="L118" i="6"/>
  <c r="M117" i="6"/>
  <c r="N117" i="6" s="1"/>
  <c r="L117" i="6"/>
  <c r="M116" i="6"/>
  <c r="N116" i="6" s="1"/>
  <c r="L116" i="6"/>
  <c r="N115" i="6"/>
  <c r="L115" i="6"/>
  <c r="M114" i="6"/>
  <c r="N114" i="6" s="1"/>
  <c r="L114" i="6"/>
  <c r="M113" i="6"/>
  <c r="N113" i="6" s="1"/>
  <c r="L113" i="6"/>
  <c r="N112" i="6"/>
  <c r="L112" i="6"/>
  <c r="M111" i="6"/>
  <c r="N111" i="6" s="1"/>
  <c r="L111" i="6"/>
  <c r="M110" i="6"/>
  <c r="N110" i="6" s="1"/>
  <c r="L110" i="6"/>
  <c r="M156" i="6"/>
  <c r="N156" i="6" s="1"/>
  <c r="L156" i="6"/>
  <c r="M97" i="6"/>
  <c r="N97" i="6" s="1"/>
  <c r="L97" i="6"/>
  <c r="M93" i="6"/>
  <c r="N93" i="6" s="1"/>
  <c r="L93" i="6"/>
  <c r="M88" i="6"/>
  <c r="N88" i="6" s="1"/>
  <c r="L88" i="6"/>
  <c r="M87" i="6"/>
  <c r="N87" i="6" s="1"/>
  <c r="L87" i="6"/>
  <c r="M86" i="6"/>
  <c r="N86" i="6" s="1"/>
  <c r="L86" i="6"/>
  <c r="M85" i="6"/>
  <c r="N85" i="6" s="1"/>
  <c r="L85" i="6"/>
  <c r="M102" i="6"/>
  <c r="N102" i="6" s="1"/>
  <c r="L102" i="6"/>
  <c r="N101" i="6"/>
  <c r="L101" i="6"/>
  <c r="M100" i="6"/>
  <c r="N100" i="6" s="1"/>
  <c r="L100" i="6"/>
  <c r="M99" i="6"/>
  <c r="N99" i="6" s="1"/>
  <c r="L99" i="6"/>
  <c r="M98" i="6"/>
  <c r="N98" i="6" s="1"/>
  <c r="L98" i="6"/>
  <c r="M96" i="6"/>
  <c r="N96" i="6" s="1"/>
  <c r="L96" i="6"/>
  <c r="M95" i="6"/>
  <c r="N95" i="6" s="1"/>
  <c r="L95" i="6"/>
  <c r="M134" i="6"/>
  <c r="N134" i="6" s="1"/>
  <c r="L134" i="6"/>
  <c r="M133" i="6"/>
  <c r="N133" i="6" s="1"/>
  <c r="L133" i="6"/>
  <c r="M132" i="6"/>
  <c r="N132" i="6" s="1"/>
  <c r="L132" i="6"/>
  <c r="M131" i="6"/>
  <c r="N131" i="6" s="1"/>
  <c r="L131" i="6"/>
  <c r="M130" i="6"/>
  <c r="N130" i="6" s="1"/>
  <c r="L130" i="6"/>
  <c r="N109" i="6"/>
  <c r="L109" i="6"/>
  <c r="M108" i="6"/>
  <c r="N108" i="6" s="1"/>
  <c r="L108" i="6"/>
  <c r="M107" i="6"/>
  <c r="N107" i="6" s="1"/>
  <c r="L107" i="6"/>
  <c r="M106" i="6"/>
  <c r="N106" i="6" s="1"/>
  <c r="L106" i="6"/>
  <c r="M105" i="6"/>
  <c r="N105" i="6" s="1"/>
  <c r="L105" i="6"/>
  <c r="M104" i="6"/>
  <c r="N104" i="6" s="1"/>
  <c r="L104" i="6"/>
  <c r="M103" i="6"/>
  <c r="N103" i="6" s="1"/>
  <c r="L103" i="6"/>
  <c r="M94" i="6"/>
  <c r="N94" i="6" s="1"/>
  <c r="L94" i="6"/>
  <c r="M92" i="6"/>
  <c r="N92" i="6" s="1"/>
  <c r="L92" i="6"/>
  <c r="M91" i="6"/>
  <c r="N91" i="6" s="1"/>
  <c r="L91" i="6"/>
  <c r="M90" i="6"/>
  <c r="N90" i="6" s="1"/>
  <c r="L90" i="6"/>
  <c r="M89" i="6"/>
  <c r="N89" i="6" s="1"/>
  <c r="L89" i="6"/>
  <c r="M84" i="6"/>
  <c r="N84" i="6" s="1"/>
  <c r="L84" i="6"/>
  <c r="M83" i="6"/>
  <c r="N83" i="6" s="1"/>
  <c r="L83" i="6"/>
  <c r="M82" i="6"/>
  <c r="N82" i="6" s="1"/>
  <c r="L82" i="6"/>
  <c r="L81" i="6"/>
  <c r="M80" i="6"/>
  <c r="N80" i="6" s="1"/>
  <c r="L80" i="6"/>
  <c r="M79" i="6"/>
  <c r="N79" i="6" s="1"/>
  <c r="L79" i="6"/>
  <c r="L57" i="6"/>
  <c r="M57" i="6"/>
  <c r="N57" i="6" s="1"/>
  <c r="L58" i="6"/>
  <c r="M58" i="6"/>
  <c r="N58" i="6" s="1"/>
  <c r="L59" i="6"/>
  <c r="M59" i="6"/>
  <c r="N59" i="6" s="1"/>
  <c r="L60" i="6"/>
  <c r="M48" i="6"/>
  <c r="N48" i="6" s="1"/>
  <c r="L48" i="6"/>
  <c r="M68" i="6"/>
  <c r="N68" i="6" s="1"/>
  <c r="L68" i="6"/>
  <c r="M67" i="6"/>
  <c r="N67" i="6" s="1"/>
  <c r="L67" i="6"/>
  <c r="M66" i="6"/>
  <c r="N66" i="6" s="1"/>
  <c r="L66" i="6"/>
  <c r="M65" i="6"/>
  <c r="N65" i="6" s="1"/>
  <c r="L65" i="6"/>
  <c r="M64" i="6"/>
  <c r="N64" i="6" s="1"/>
  <c r="L64" i="6"/>
  <c r="M63" i="6"/>
  <c r="N63" i="6" s="1"/>
  <c r="L63" i="6"/>
  <c r="M62" i="6"/>
  <c r="N62" i="6" s="1"/>
  <c r="L62" i="6"/>
  <c r="M61" i="6"/>
  <c r="N61" i="6" s="1"/>
  <c r="L61" i="6"/>
  <c r="N56" i="6"/>
  <c r="L56" i="6"/>
  <c r="M55" i="6"/>
  <c r="N55" i="6" s="1"/>
  <c r="L55" i="6"/>
  <c r="M54" i="6"/>
  <c r="N54" i="6" s="1"/>
  <c r="L54" i="6"/>
  <c r="M53" i="6"/>
  <c r="N53" i="6" s="1"/>
  <c r="L53" i="6"/>
  <c r="M52" i="6"/>
  <c r="N52" i="6" s="1"/>
  <c r="L52" i="6"/>
  <c r="M51" i="6"/>
  <c r="N51" i="6" s="1"/>
  <c r="L51" i="6"/>
  <c r="M50" i="6"/>
  <c r="N50" i="6" s="1"/>
  <c r="L50" i="6"/>
  <c r="M49" i="6"/>
  <c r="N49" i="6" s="1"/>
  <c r="L49" i="6"/>
  <c r="M33" i="6"/>
  <c r="N33" i="6" s="1"/>
  <c r="L33" i="6"/>
  <c r="M42" i="6"/>
  <c r="N42" i="6" s="1"/>
  <c r="L42" i="6"/>
  <c r="M41" i="6"/>
  <c r="N41" i="6" s="1"/>
  <c r="L41" i="6"/>
  <c r="M40" i="6"/>
  <c r="N40" i="6" s="1"/>
  <c r="L40" i="6"/>
  <c r="M39" i="6"/>
  <c r="N39" i="6" s="1"/>
  <c r="L39" i="6"/>
  <c r="M38" i="6"/>
  <c r="N38" i="6" s="1"/>
  <c r="L38" i="6"/>
  <c r="L23" i="6"/>
  <c r="N32" i="6"/>
  <c r="L32" i="6"/>
  <c r="M31" i="6"/>
  <c r="N31" i="6" s="1"/>
  <c r="L31" i="6"/>
  <c r="M30" i="6"/>
  <c r="N30" i="6" s="1"/>
  <c r="L30" i="6"/>
  <c r="M29" i="6"/>
  <c r="N29" i="6" s="1"/>
  <c r="L29" i="6"/>
  <c r="M28" i="6"/>
  <c r="N28" i="6" s="1"/>
  <c r="L28" i="6"/>
  <c r="M27" i="6"/>
  <c r="N27" i="6" s="1"/>
  <c r="L27" i="6"/>
  <c r="M26" i="6"/>
  <c r="N26" i="6" s="1"/>
  <c r="L26" i="6"/>
  <c r="N23" i="6"/>
  <c r="N164" i="6"/>
  <c r="M163" i="6"/>
  <c r="N163" i="6" s="1"/>
  <c r="N162" i="6"/>
  <c r="M161" i="6"/>
  <c r="N161" i="6" s="1"/>
  <c r="N160" i="6"/>
  <c r="M159" i="6"/>
  <c r="N159" i="6" s="1"/>
  <c r="N158" i="6"/>
  <c r="M157" i="6"/>
  <c r="N157" i="6" s="1"/>
  <c r="M78" i="6"/>
  <c r="N78" i="6" s="1"/>
  <c r="N77" i="6"/>
  <c r="M76" i="6"/>
  <c r="N76" i="6" s="1"/>
  <c r="M75" i="6"/>
  <c r="N75" i="6" s="1"/>
  <c r="M74" i="6"/>
  <c r="N74" i="6" s="1"/>
  <c r="M73" i="6"/>
  <c r="N73" i="6" s="1"/>
  <c r="M72" i="6"/>
  <c r="N72" i="6" s="1"/>
  <c r="M71" i="6"/>
  <c r="N71" i="6" s="1"/>
  <c r="M70" i="6"/>
  <c r="N70" i="6" s="1"/>
  <c r="M69" i="6"/>
  <c r="N69" i="6" s="1"/>
  <c r="M47" i="6"/>
  <c r="N47" i="6" s="1"/>
  <c r="M46" i="6"/>
  <c r="N46" i="6" s="1"/>
  <c r="M45" i="6"/>
  <c r="N45" i="6" s="1"/>
  <c r="M44" i="6"/>
  <c r="N44" i="6" s="1"/>
  <c r="M43" i="6"/>
  <c r="N43" i="6" s="1"/>
  <c r="M37" i="6"/>
  <c r="N37" i="6" s="1"/>
  <c r="M35" i="6"/>
  <c r="N35" i="6" s="1"/>
  <c r="M34" i="6"/>
  <c r="N34" i="6" s="1"/>
  <c r="M25" i="6"/>
  <c r="N25" i="6" s="1"/>
  <c r="M24" i="6"/>
  <c r="N24" i="6" s="1"/>
  <c r="L164" i="6"/>
  <c r="L163" i="6"/>
  <c r="L162" i="6"/>
  <c r="L161" i="6"/>
  <c r="L160" i="6"/>
  <c r="L159" i="6"/>
  <c r="L158" i="6"/>
  <c r="L157" i="6"/>
  <c r="L78" i="6"/>
  <c r="L77" i="6"/>
  <c r="L76" i="6"/>
  <c r="L75" i="6"/>
  <c r="L74" i="6"/>
  <c r="L73" i="6"/>
  <c r="L72" i="6"/>
  <c r="L71" i="6"/>
  <c r="L70" i="6"/>
  <c r="L69" i="6"/>
  <c r="L47" i="6"/>
  <c r="L46" i="6"/>
  <c r="L45" i="6"/>
  <c r="L44" i="6"/>
  <c r="L43" i="6"/>
  <c r="L37" i="6"/>
  <c r="L35" i="6"/>
  <c r="L34" i="6"/>
  <c r="L25" i="6"/>
  <c r="L24" i="6"/>
  <c r="M36" i="6"/>
  <c r="N36" i="6" s="1"/>
  <c r="M171" i="6"/>
  <c r="N171" i="6" s="1"/>
  <c r="L171" i="6"/>
  <c r="O137" i="6" l="1"/>
  <c r="O149" i="6"/>
  <c r="O143" i="6"/>
  <c r="O155" i="6"/>
  <c r="O125" i="6"/>
  <c r="O138" i="6"/>
  <c r="O144" i="6"/>
  <c r="O139" i="6"/>
  <c r="O145" i="6"/>
  <c r="O151" i="6"/>
  <c r="O135" i="6"/>
  <c r="O141" i="6"/>
  <c r="O153" i="6"/>
  <c r="O150" i="6"/>
  <c r="O147" i="6"/>
  <c r="O167" i="6"/>
  <c r="O168" i="6"/>
  <c r="O169" i="6"/>
  <c r="O166" i="6"/>
  <c r="O123" i="6"/>
  <c r="O165" i="6"/>
  <c r="O122" i="6"/>
  <c r="O121" i="6"/>
  <c r="O118" i="6"/>
  <c r="O126" i="6"/>
  <c r="O124" i="6"/>
  <c r="O127" i="6"/>
  <c r="O119" i="6"/>
  <c r="O120" i="6"/>
  <c r="O116" i="6"/>
  <c r="O114" i="6"/>
  <c r="O110" i="6"/>
  <c r="O115" i="6"/>
  <c r="O117" i="6"/>
  <c r="O111" i="6"/>
  <c r="O112" i="6"/>
  <c r="O113" i="6"/>
  <c r="O88" i="6"/>
  <c r="O156" i="6"/>
  <c r="O87" i="6"/>
  <c r="O85" i="6"/>
  <c r="O86" i="6"/>
  <c r="O93" i="6"/>
  <c r="O97" i="6"/>
  <c r="O107" i="6"/>
  <c r="O130" i="6"/>
  <c r="L129" i="6"/>
  <c r="O129" i="6" s="1"/>
  <c r="O108" i="6"/>
  <c r="O103" i="6"/>
  <c r="O104" i="6"/>
  <c r="O98" i="6"/>
  <c r="O133" i="6"/>
  <c r="O109" i="6"/>
  <c r="O106" i="6"/>
  <c r="O96" i="6"/>
  <c r="O99" i="6"/>
  <c r="O100" i="6"/>
  <c r="O101" i="6"/>
  <c r="O95" i="6"/>
  <c r="O102" i="6"/>
  <c r="O94" i="6"/>
  <c r="O134" i="6"/>
  <c r="M128" i="6"/>
  <c r="N128" i="6" s="1"/>
  <c r="O128" i="6" s="1"/>
  <c r="O131" i="6"/>
  <c r="O132" i="6"/>
  <c r="O105" i="6"/>
  <c r="O58" i="6"/>
  <c r="O84" i="6"/>
  <c r="O89" i="6"/>
  <c r="O80" i="6"/>
  <c r="M60" i="6"/>
  <c r="N60" i="6" s="1"/>
  <c r="O60" i="6" s="1"/>
  <c r="O92" i="6"/>
  <c r="O57" i="6"/>
  <c r="O79" i="6"/>
  <c r="M81" i="6"/>
  <c r="N81" i="6" s="1"/>
  <c r="O81" i="6" s="1"/>
  <c r="O82" i="6"/>
  <c r="O91" i="6"/>
  <c r="O90" i="6"/>
  <c r="O83" i="6"/>
  <c r="O59" i="6"/>
  <c r="O51" i="6"/>
  <c r="O52" i="6"/>
  <c r="O66" i="6"/>
  <c r="O67" i="6"/>
  <c r="O56" i="6"/>
  <c r="O61" i="6"/>
  <c r="O53" i="6"/>
  <c r="O62" i="6"/>
  <c r="O63" i="6"/>
  <c r="O65" i="6"/>
  <c r="O49" i="6"/>
  <c r="O50" i="6"/>
  <c r="O48" i="6"/>
  <c r="O64" i="6"/>
  <c r="O54" i="6"/>
  <c r="O55" i="6"/>
  <c r="O68" i="6"/>
  <c r="O41" i="6"/>
  <c r="O42" i="6"/>
  <c r="O33" i="6"/>
  <c r="O40" i="6"/>
  <c r="O31" i="6"/>
  <c r="O39" i="6"/>
  <c r="O38" i="6"/>
  <c r="O161" i="6"/>
  <c r="O30" i="6"/>
  <c r="O28" i="6"/>
  <c r="O27" i="6"/>
  <c r="L36" i="6"/>
  <c r="O36" i="6" s="1"/>
  <c r="O29" i="6"/>
  <c r="O47" i="6"/>
  <c r="O157" i="6"/>
  <c r="O26" i="6"/>
  <c r="O32" i="6"/>
  <c r="O159" i="6"/>
  <c r="O160" i="6"/>
  <c r="O164" i="6"/>
  <c r="O34" i="6"/>
  <c r="O70" i="6"/>
  <c r="O35" i="6"/>
  <c r="O72" i="6"/>
  <c r="O45" i="6"/>
  <c r="O25" i="6"/>
  <c r="O46" i="6"/>
  <c r="O77" i="6"/>
  <c r="O78" i="6"/>
  <c r="O69" i="6"/>
  <c r="O158" i="6"/>
  <c r="O44" i="6"/>
  <c r="O75" i="6"/>
  <c r="O37" i="6"/>
  <c r="O71" i="6"/>
  <c r="O73" i="6"/>
  <c r="O24" i="6"/>
  <c r="O23" i="6"/>
  <c r="O74" i="6"/>
  <c r="O43" i="6"/>
  <c r="O76" i="6"/>
  <c r="O162" i="6"/>
  <c r="O163" i="6"/>
  <c r="O171" i="6"/>
  <c r="L172" i="6" l="1"/>
  <c r="N172" i="6"/>
  <c r="O172" i="6" l="1"/>
</calcChain>
</file>

<file path=xl/sharedStrings.xml><?xml version="1.0" encoding="utf-8"?>
<sst xmlns="http://schemas.openxmlformats.org/spreadsheetml/2006/main" count="263" uniqueCount="124">
  <si>
    <t>ks</t>
  </si>
  <si>
    <t>m</t>
  </si>
  <si>
    <t>pa</t>
  </si>
  <si>
    <t>napětí</t>
  </si>
  <si>
    <t>V</t>
  </si>
  <si>
    <t>příkon</t>
  </si>
  <si>
    <t>dB(A)</t>
  </si>
  <si>
    <t>Ostatní</t>
  </si>
  <si>
    <t>spojovací materiál</t>
  </si>
  <si>
    <t>závěsy</t>
  </si>
  <si>
    <t>objímky</t>
  </si>
  <si>
    <t>OSTATNÍ</t>
  </si>
  <si>
    <t>Vnitrostaveništní přemístění</t>
  </si>
  <si>
    <t>t</t>
  </si>
  <si>
    <t>Drobné stavební úpravy</t>
  </si>
  <si>
    <t>1.</t>
  </si>
  <si>
    <t>2.</t>
  </si>
  <si>
    <t>3.</t>
  </si>
  <si>
    <t>4.</t>
  </si>
  <si>
    <t>Technický dozor na stavbě</t>
  </si>
  <si>
    <t>hod</t>
  </si>
  <si>
    <t>přívod</t>
  </si>
  <si>
    <t>odvod</t>
  </si>
  <si>
    <t>kW</t>
  </si>
  <si>
    <t>kg</t>
  </si>
  <si>
    <t>rozměry:</t>
  </si>
  <si>
    <t>mm</t>
  </si>
  <si>
    <t>hmotnost</t>
  </si>
  <si>
    <t>jmen. výkon</t>
  </si>
  <si>
    <r>
      <t>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</t>
    </r>
  </si>
  <si>
    <t>disp. tlak</t>
  </si>
  <si>
    <t>účinnost rekuperace</t>
  </si>
  <si>
    <t>%</t>
  </si>
  <si>
    <t>Zprovoznění a zkoušky zařízení</t>
  </si>
  <si>
    <t>1.01</t>
  </si>
  <si>
    <t xml:space="preserve"> filtr vzduchu, včetně regulace, atd</t>
  </si>
  <si>
    <t>max. topný výkon</t>
  </si>
  <si>
    <t>akustický tlak v 3m</t>
  </si>
  <si>
    <t>ROZPOČET</t>
  </si>
  <si>
    <t xml:space="preserve"> materiál </t>
  </si>
  <si>
    <t xml:space="preserve"> montáž </t>
  </si>
  <si>
    <t xml:space="preserve"> cena </t>
  </si>
  <si>
    <t xml:space="preserve"> ks </t>
  </si>
  <si>
    <t xml:space="preserve"> celkem </t>
  </si>
  <si>
    <t>max. chladiící  výkon</t>
  </si>
  <si>
    <t>CELKEM bez DPH</t>
  </si>
  <si>
    <t>Výfuková hlavice</t>
  </si>
  <si>
    <t>W</t>
  </si>
  <si>
    <t>akust .tlak v 3m</t>
  </si>
  <si>
    <t>2.01</t>
  </si>
  <si>
    <t>2.02</t>
  </si>
  <si>
    <t>2.04</t>
  </si>
  <si>
    <t>3.01</t>
  </si>
  <si>
    <t>4.01</t>
  </si>
  <si>
    <t>4.02</t>
  </si>
  <si>
    <t>3.03</t>
  </si>
  <si>
    <t>4.03</t>
  </si>
  <si>
    <t>4.04</t>
  </si>
  <si>
    <t>2.03</t>
  </si>
  <si>
    <t>Kruhové pevné potrubí</t>
  </si>
  <si>
    <t>včetně 35% tvarovek</t>
  </si>
  <si>
    <t>SPIRO 200</t>
  </si>
  <si>
    <t>5.01</t>
  </si>
  <si>
    <t>SPIRO 125</t>
  </si>
  <si>
    <t>PER 125</t>
  </si>
  <si>
    <t>5.02</t>
  </si>
  <si>
    <t>5.03</t>
  </si>
  <si>
    <t>Pružná spojka</t>
  </si>
  <si>
    <t>Zpětná klapka</t>
  </si>
  <si>
    <t xml:space="preserve">Protideštová žaluzie </t>
  </si>
  <si>
    <t>PER 160</t>
  </si>
  <si>
    <t>SPIRO 160</t>
  </si>
  <si>
    <t>5.04</t>
  </si>
  <si>
    <t>5.05</t>
  </si>
  <si>
    <t>SPIRO 315</t>
  </si>
  <si>
    <t xml:space="preserve">Axiální nástěnný ventilátor </t>
  </si>
  <si>
    <t>3.02</t>
  </si>
  <si>
    <t>2.05</t>
  </si>
  <si>
    <t>ZAŘÍZENÍ Č.1 - přívod a odvod vzduchu - výroba</t>
  </si>
  <si>
    <t>Lokální vzt. jednotka s rekuperací vzduchu a s el.  ohřevem vzduchu</t>
  </si>
  <si>
    <t>ref. výrobek DUPLEX 850 INTER</t>
  </si>
  <si>
    <t>2000/600/362</t>
  </si>
  <si>
    <t>např. TREB/2-200</t>
  </si>
  <si>
    <t>60/54</t>
  </si>
  <si>
    <t>ZAŘÍZENÍ Č.3 - odvod vzduchu šatna</t>
  </si>
  <si>
    <t>Axiální nástěnný ventilátor  se zpětnou klapkou</t>
  </si>
  <si>
    <t>PER 200</t>
  </si>
  <si>
    <t>3.04</t>
  </si>
  <si>
    <t>ZAŘÍZENÍ Č.4 - odvod vzduchu úklidová komora</t>
  </si>
  <si>
    <t>např. DECOR 200 CRZ</t>
  </si>
  <si>
    <t>Kucyńská digestor s tukovým filtrem a osvětlením</t>
  </si>
  <si>
    <t>MODIS 1600x900-450</t>
  </si>
  <si>
    <t>hrdlo</t>
  </si>
  <si>
    <t>2xd200</t>
  </si>
  <si>
    <t>420-480</t>
  </si>
  <si>
    <t>např. DECOR 300 CRZ</t>
  </si>
  <si>
    <t>ZAŘÍZENÍ Č.5 - odvod vzduchu kuchyně</t>
  </si>
  <si>
    <t>Nástřešní ventilátor</t>
  </si>
  <si>
    <t>např. CRHB-315 N EKOWAT</t>
  </si>
  <si>
    <t>např. JA 560</t>
  </si>
  <si>
    <t xml:space="preserve"> Tlumič hluku soklový</t>
  </si>
  <si>
    <t>např. JCA 560</t>
  </si>
  <si>
    <t>např. JAE 560</t>
  </si>
  <si>
    <t>Regulátor otáček</t>
  </si>
  <si>
    <t>např. REB ECOWATT</t>
  </si>
  <si>
    <t>např. JPA 560</t>
  </si>
  <si>
    <t>Adaptér</t>
  </si>
  <si>
    <t>5.06</t>
  </si>
  <si>
    <t>5.07</t>
  </si>
  <si>
    <t>5.08</t>
  </si>
  <si>
    <t>5.09</t>
  </si>
  <si>
    <t>Krycí mřížka</t>
  </si>
  <si>
    <t>HVG 200</t>
  </si>
  <si>
    <t>VHO 125</t>
  </si>
  <si>
    <t>5.</t>
  </si>
  <si>
    <t>Demontáž stávajícího vzt. zařízní</t>
  </si>
  <si>
    <t>ventilátorů</t>
  </si>
  <si>
    <t>digestoři</t>
  </si>
  <si>
    <t>potrubí</t>
  </si>
  <si>
    <t>ZAŘÍZENÍ Č.6 - sklady v 1.PP</t>
  </si>
  <si>
    <t>6.01</t>
  </si>
  <si>
    <t>6.02</t>
  </si>
  <si>
    <t>6.03</t>
  </si>
  <si>
    <t>6.04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</si>
</sst>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charset val="238"/>
    </font>
    <font>
      <b/>
      <sz val="16"/>
      <name val="Arial CE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49" fontId="0" fillId="0" borderId="0" xfId="0" applyNumberFormat="1" applyAlignment="1">
      <alignment horizontal="left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164" fontId="0" fillId="0" borderId="0" xfId="1" applyNumberFormat="1" applyFont="1"/>
    <xf numFmtId="0" fontId="4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49" fontId="4" fillId="0" borderId="0" xfId="0" applyNumberFormat="1" applyFont="1"/>
    <xf numFmtId="49" fontId="6" fillId="0" borderId="0" xfId="0" applyNumberFormat="1" applyFont="1" applyAlignment="1">
      <alignment horizontal="left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1" fillId="0" borderId="0" xfId="1" applyNumberFormat="1" applyFont="1"/>
    <xf numFmtId="164" fontId="0" fillId="0" borderId="0" xfId="1" applyNumberFormat="1" applyFont="1" applyFill="1"/>
    <xf numFmtId="164" fontId="0" fillId="0" borderId="0" xfId="1" applyNumberFormat="1" applyFont="1" applyFill="1" applyBorder="1"/>
    <xf numFmtId="0" fontId="6" fillId="0" borderId="1" xfId="0" applyFont="1" applyBorder="1"/>
    <xf numFmtId="0" fontId="10" fillId="0" borderId="1" xfId="0" applyFont="1" applyBorder="1"/>
    <xf numFmtId="0" fontId="6" fillId="0" borderId="1" xfId="0" applyFont="1" applyBorder="1" applyAlignment="1">
      <alignment horizontal="right"/>
    </xf>
    <xf numFmtId="164" fontId="6" fillId="0" borderId="1" xfId="1" applyNumberFormat="1" applyFont="1" applyBorder="1"/>
    <xf numFmtId="164" fontId="0" fillId="0" borderId="1" xfId="1" applyNumberFormat="1" applyFont="1" applyFill="1" applyBorder="1"/>
    <xf numFmtId="164" fontId="0" fillId="0" borderId="1" xfId="1" applyNumberFormat="1" applyFont="1" applyBorder="1"/>
    <xf numFmtId="49" fontId="8" fillId="0" borderId="0" xfId="0" applyNumberFormat="1" applyFont="1" applyAlignment="1">
      <alignment horizontal="left"/>
    </xf>
    <xf numFmtId="0" fontId="8" fillId="0" borderId="0" xfId="0" applyFont="1"/>
    <xf numFmtId="164" fontId="8" fillId="0" borderId="0" xfId="1" applyNumberFormat="1" applyFont="1" applyFill="1"/>
    <xf numFmtId="49" fontId="9" fillId="2" borderId="0" xfId="0" applyNumberFormat="1" applyFont="1" applyFill="1" applyAlignment="1">
      <alignment horizontal="left"/>
    </xf>
    <xf numFmtId="0" fontId="0" fillId="2" borderId="0" xfId="0" applyFill="1"/>
    <xf numFmtId="49" fontId="0" fillId="2" borderId="0" xfId="0" applyNumberFormat="1" applyFill="1" applyAlignment="1">
      <alignment horizontal="left"/>
    </xf>
    <xf numFmtId="0" fontId="0" fillId="2" borderId="0" xfId="0" applyFill="1" applyAlignment="1">
      <alignment horizontal="right"/>
    </xf>
    <xf numFmtId="164" fontId="8" fillId="2" borderId="0" xfId="1" applyNumberFormat="1" applyFont="1" applyFill="1" applyAlignment="1">
      <alignment horizontal="center"/>
    </xf>
    <xf numFmtId="164" fontId="5" fillId="0" borderId="0" xfId="1" applyNumberFormat="1" applyFont="1"/>
    <xf numFmtId="0" fontId="6" fillId="0" borderId="0" xfId="0" applyFont="1" applyAlignment="1">
      <alignment horizontal="right"/>
    </xf>
    <xf numFmtId="164" fontId="6" fillId="0" borderId="0" xfId="1" applyNumberFormat="1" applyFont="1" applyFill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3">
    <cellStyle name="Měna" xfId="1" builtinId="4"/>
    <cellStyle name="měny 10" xfId="2" xr:uid="{00000000-0005-0000-0000-000001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100D0-D4E5-4666-9988-B1804AC47C01}">
  <dimension ref="A1:O172"/>
  <sheetViews>
    <sheetView tabSelected="1" view="pageBreakPreview" zoomScaleNormal="100" workbookViewId="0">
      <pane ySplit="2" topLeftCell="A145" activePane="bottomLeft" state="frozen"/>
      <selection pane="bottomLeft" activeCell="R172" sqref="R172"/>
    </sheetView>
  </sheetViews>
  <sheetFormatPr defaultRowHeight="12.75" x14ac:dyDescent="0.2"/>
  <cols>
    <col min="1" max="1" width="6.28515625" style="1" customWidth="1"/>
    <col min="2" max="2" width="4.5703125" customWidth="1"/>
    <col min="3" max="3" width="2.85546875" customWidth="1"/>
    <col min="4" max="4" width="2.7109375" customWidth="1"/>
    <col min="5" max="5" width="21.28515625" customWidth="1"/>
    <col min="6" max="6" width="10" customWidth="1"/>
    <col min="7" max="7" width="6" customWidth="1"/>
    <col min="8" max="8" width="4.5703125" customWidth="1"/>
    <col min="9" max="9" width="5.28515625" customWidth="1"/>
    <col min="10" max="10" width="5" customWidth="1"/>
    <col min="11" max="11" width="13.28515625" style="13" bestFit="1" customWidth="1"/>
    <col min="12" max="12" width="13.7109375" style="13" customWidth="1"/>
    <col min="13" max="14" width="12.140625" style="13" bestFit="1" customWidth="1"/>
    <col min="15" max="15" width="14.7109375" style="13" customWidth="1"/>
  </cols>
  <sheetData>
    <row r="1" spans="1:15" ht="20.25" x14ac:dyDescent="0.3">
      <c r="A1" s="24" t="s">
        <v>38</v>
      </c>
      <c r="B1" s="25"/>
      <c r="C1" s="25"/>
      <c r="D1" s="25"/>
      <c r="E1" s="25"/>
      <c r="F1" s="25"/>
      <c r="G1" s="25"/>
      <c r="H1" s="25"/>
      <c r="I1" s="25"/>
      <c r="J1" s="25"/>
      <c r="K1" s="28" t="s">
        <v>39</v>
      </c>
      <c r="L1" s="28" t="s">
        <v>39</v>
      </c>
      <c r="M1" s="28" t="s">
        <v>40</v>
      </c>
      <c r="N1" s="28" t="s">
        <v>40</v>
      </c>
      <c r="O1" s="28" t="s">
        <v>41</v>
      </c>
    </row>
    <row r="2" spans="1:15" x14ac:dyDescent="0.2">
      <c r="A2" s="26"/>
      <c r="B2" s="25"/>
      <c r="C2" s="25"/>
      <c r="D2" s="25"/>
      <c r="E2" s="25"/>
      <c r="F2" s="27"/>
      <c r="G2" s="25"/>
      <c r="H2" s="25"/>
      <c r="I2" s="25"/>
      <c r="J2" s="25"/>
      <c r="K2" s="28" t="s">
        <v>42</v>
      </c>
      <c r="L2" s="28" t="s">
        <v>43</v>
      </c>
      <c r="M2" s="28" t="s">
        <v>42</v>
      </c>
      <c r="N2" s="28" t="s">
        <v>43</v>
      </c>
      <c r="O2" s="28" t="s">
        <v>43</v>
      </c>
    </row>
    <row r="4" spans="1:15" x14ac:dyDescent="0.2">
      <c r="A4" s="2" t="s">
        <v>78</v>
      </c>
      <c r="C4" s="5"/>
      <c r="F4" s="6"/>
    </row>
    <row r="5" spans="1:15" x14ac:dyDescent="0.2">
      <c r="A5" s="9" t="s">
        <v>34</v>
      </c>
      <c r="B5" s="33" t="s">
        <v>79</v>
      </c>
      <c r="C5" s="33"/>
      <c r="D5" s="33"/>
      <c r="E5" s="33"/>
      <c r="F5" s="33"/>
      <c r="G5" s="33"/>
      <c r="H5" s="33"/>
      <c r="I5" s="7"/>
      <c r="J5" s="7"/>
    </row>
    <row r="6" spans="1:15" x14ac:dyDescent="0.2">
      <c r="A6" s="9"/>
      <c r="B6" s="33" t="s">
        <v>35</v>
      </c>
      <c r="C6" s="33"/>
      <c r="D6" s="33"/>
      <c r="E6" s="33"/>
      <c r="F6" s="33"/>
      <c r="G6" s="33"/>
      <c r="H6" s="7"/>
      <c r="I6" s="7"/>
      <c r="J6" s="7"/>
    </row>
    <row r="7" spans="1:15" x14ac:dyDescent="0.2">
      <c r="A7" s="9"/>
      <c r="B7" s="32"/>
      <c r="C7" s="32" t="s">
        <v>80</v>
      </c>
      <c r="D7" s="32"/>
      <c r="E7" s="32"/>
      <c r="F7" s="32"/>
      <c r="G7" s="32"/>
      <c r="H7" s="7"/>
      <c r="I7" s="7"/>
      <c r="J7" s="7"/>
    </row>
    <row r="8" spans="1:15" x14ac:dyDescent="0.2">
      <c r="A8" s="9"/>
      <c r="B8" s="7"/>
      <c r="C8" s="7"/>
      <c r="D8" s="32" t="s">
        <v>25</v>
      </c>
      <c r="E8" s="32"/>
      <c r="F8" s="10" t="s">
        <v>81</v>
      </c>
      <c r="G8" s="32" t="s">
        <v>26</v>
      </c>
      <c r="H8" s="7"/>
      <c r="I8" s="7"/>
      <c r="J8" s="7"/>
    </row>
    <row r="9" spans="1:15" x14ac:dyDescent="0.2">
      <c r="A9" s="9"/>
      <c r="B9" s="7"/>
      <c r="C9" s="7"/>
      <c r="D9" s="32" t="s">
        <v>27</v>
      </c>
      <c r="E9" s="7"/>
      <c r="F9" s="10">
        <v>316</v>
      </c>
      <c r="G9" s="32" t="s">
        <v>24</v>
      </c>
      <c r="H9" s="7"/>
      <c r="I9" s="7"/>
      <c r="J9" s="7"/>
    </row>
    <row r="10" spans="1:15" x14ac:dyDescent="0.2">
      <c r="A10" s="9"/>
      <c r="B10" s="7"/>
      <c r="C10" s="7"/>
      <c r="D10" s="32" t="s">
        <v>31</v>
      </c>
      <c r="E10" s="7"/>
      <c r="F10" s="10">
        <v>87</v>
      </c>
      <c r="G10" s="32" t="s">
        <v>32</v>
      </c>
      <c r="H10" s="7"/>
      <c r="I10" s="7"/>
      <c r="J10" s="7"/>
    </row>
    <row r="11" spans="1:15" x14ac:dyDescent="0.2">
      <c r="A11" s="9"/>
      <c r="B11" s="7"/>
      <c r="C11" s="7"/>
      <c r="D11" s="32" t="s">
        <v>37</v>
      </c>
      <c r="E11" s="7"/>
      <c r="F11" s="10">
        <v>25</v>
      </c>
      <c r="G11" s="32" t="s">
        <v>6</v>
      </c>
      <c r="H11" s="7"/>
      <c r="I11" s="7"/>
      <c r="J11" s="7"/>
    </row>
    <row r="12" spans="1:15" x14ac:dyDescent="0.2">
      <c r="A12" s="9"/>
      <c r="B12" s="7"/>
      <c r="C12" s="33" t="s">
        <v>21</v>
      </c>
      <c r="D12" s="33"/>
      <c r="E12" s="7"/>
      <c r="F12" s="7"/>
      <c r="G12" s="7"/>
      <c r="H12" s="7"/>
      <c r="I12" s="7"/>
      <c r="J12" s="7"/>
    </row>
    <row r="13" spans="1:15" ht="13.5" x14ac:dyDescent="0.2">
      <c r="A13" s="9"/>
      <c r="B13" s="7"/>
      <c r="C13" s="7"/>
      <c r="D13" s="32" t="s">
        <v>28</v>
      </c>
      <c r="E13" s="7"/>
      <c r="F13" s="11">
        <v>650</v>
      </c>
      <c r="G13" s="32" t="s">
        <v>29</v>
      </c>
      <c r="H13" s="7"/>
      <c r="I13" s="7"/>
      <c r="J13" s="7"/>
    </row>
    <row r="14" spans="1:15" x14ac:dyDescent="0.2">
      <c r="A14" s="9"/>
      <c r="B14" s="7"/>
      <c r="C14" s="7"/>
      <c r="D14" s="32" t="s">
        <v>30</v>
      </c>
      <c r="E14" s="7"/>
      <c r="F14" s="10">
        <v>100</v>
      </c>
      <c r="G14" s="32" t="s">
        <v>2</v>
      </c>
      <c r="H14" s="7"/>
      <c r="I14" s="7"/>
      <c r="J14" s="7"/>
    </row>
    <row r="15" spans="1:15" x14ac:dyDescent="0.2">
      <c r="A15" s="9"/>
      <c r="B15" s="7"/>
      <c r="C15" s="7"/>
      <c r="D15" s="32" t="s">
        <v>36</v>
      </c>
      <c r="E15" s="7"/>
      <c r="F15" s="10">
        <v>0.71</v>
      </c>
      <c r="G15" s="32" t="s">
        <v>23</v>
      </c>
      <c r="H15" s="7"/>
      <c r="I15" s="7"/>
      <c r="J15" s="7"/>
    </row>
    <row r="16" spans="1:15" x14ac:dyDescent="0.2">
      <c r="A16" s="9"/>
      <c r="B16" s="7"/>
      <c r="C16" s="7"/>
      <c r="D16" s="32" t="s">
        <v>44</v>
      </c>
      <c r="E16" s="7"/>
      <c r="F16" s="10">
        <v>0.16800000000000001</v>
      </c>
      <c r="G16" s="32" t="s">
        <v>23</v>
      </c>
      <c r="H16" s="7"/>
      <c r="I16" s="7"/>
      <c r="J16" s="7"/>
    </row>
    <row r="17" spans="1:15" x14ac:dyDescent="0.2">
      <c r="A17" s="9"/>
      <c r="B17" s="7"/>
      <c r="C17" s="7"/>
      <c r="D17" s="32" t="s">
        <v>5</v>
      </c>
      <c r="E17" s="7"/>
      <c r="F17" s="10">
        <v>2.5</v>
      </c>
      <c r="G17" s="32" t="s">
        <v>23</v>
      </c>
      <c r="H17" s="7"/>
      <c r="I17" s="7"/>
      <c r="J17" s="7"/>
    </row>
    <row r="18" spans="1:15" x14ac:dyDescent="0.2">
      <c r="A18" s="9"/>
      <c r="B18" s="7"/>
      <c r="C18" s="7"/>
      <c r="D18" s="32" t="s">
        <v>3</v>
      </c>
      <c r="E18" s="7"/>
      <c r="F18" s="10">
        <v>400</v>
      </c>
      <c r="G18" s="32" t="s">
        <v>4</v>
      </c>
      <c r="H18" s="7"/>
      <c r="I18" s="7"/>
      <c r="J18" s="7"/>
    </row>
    <row r="19" spans="1:15" x14ac:dyDescent="0.2">
      <c r="A19" s="9"/>
      <c r="B19" s="7"/>
      <c r="C19" s="33" t="s">
        <v>22</v>
      </c>
      <c r="D19" s="33"/>
      <c r="E19" s="7"/>
      <c r="F19" s="7"/>
      <c r="G19" s="7"/>
      <c r="H19" s="7"/>
      <c r="I19" s="7"/>
      <c r="J19" s="7"/>
    </row>
    <row r="20" spans="1:15" ht="13.5" x14ac:dyDescent="0.2">
      <c r="A20" s="9"/>
      <c r="B20" s="7"/>
      <c r="C20" s="7"/>
      <c r="D20" s="32" t="s">
        <v>28</v>
      </c>
      <c r="E20" s="7"/>
      <c r="F20" s="10">
        <v>650</v>
      </c>
      <c r="G20" s="32" t="s">
        <v>29</v>
      </c>
      <c r="H20" s="7"/>
      <c r="I20" s="7"/>
      <c r="J20" s="7"/>
    </row>
    <row r="21" spans="1:15" x14ac:dyDescent="0.2">
      <c r="A21" s="9"/>
      <c r="B21" s="7"/>
      <c r="C21" s="7"/>
      <c r="D21" s="32" t="s">
        <v>30</v>
      </c>
      <c r="E21" s="7"/>
      <c r="F21" s="10">
        <v>100</v>
      </c>
      <c r="G21" s="32" t="s">
        <v>2</v>
      </c>
      <c r="H21" s="7"/>
      <c r="I21" s="7"/>
      <c r="J21" s="7"/>
    </row>
    <row r="22" spans="1:15" x14ac:dyDescent="0.2">
      <c r="A22" s="9"/>
      <c r="B22" s="7"/>
      <c r="C22" s="7"/>
      <c r="D22" s="32" t="s">
        <v>5</v>
      </c>
      <c r="E22" s="7"/>
      <c r="F22" s="10">
        <v>0.16800000000000001</v>
      </c>
      <c r="G22" s="32" t="s">
        <v>23</v>
      </c>
      <c r="H22" s="7"/>
      <c r="I22" s="7"/>
      <c r="J22" s="7"/>
    </row>
    <row r="23" spans="1:15" x14ac:dyDescent="0.2">
      <c r="A23" s="9"/>
      <c r="B23" s="7"/>
      <c r="C23" s="7"/>
      <c r="D23" s="32" t="s">
        <v>3</v>
      </c>
      <c r="E23" s="7"/>
      <c r="F23" s="10">
        <v>400</v>
      </c>
      <c r="G23" s="32" t="s">
        <v>4</v>
      </c>
      <c r="H23" s="7"/>
      <c r="I23" s="7">
        <v>4</v>
      </c>
      <c r="J23" s="7" t="s">
        <v>0</v>
      </c>
      <c r="K23" s="13">
        <v>0</v>
      </c>
      <c r="L23" s="13">
        <f t="shared" ref="L23" si="0">+K23*I23</f>
        <v>0</v>
      </c>
      <c r="M23" s="13">
        <v>0</v>
      </c>
      <c r="N23" s="13">
        <f t="shared" ref="N23" si="1">+M23*I23</f>
        <v>0</v>
      </c>
      <c r="O23" s="13">
        <f t="shared" ref="O23" si="2">+N23+L23</f>
        <v>0</v>
      </c>
    </row>
    <row r="24" spans="1:15" x14ac:dyDescent="0.2">
      <c r="L24" s="13">
        <f t="shared" ref="L24:L92" si="3">+K24*I24</f>
        <v>0</v>
      </c>
      <c r="M24" s="4">
        <f t="shared" ref="M24:M92" si="4">+CEILING(K24*0.45,1)</f>
        <v>0</v>
      </c>
      <c r="N24" s="29">
        <f t="shared" ref="N24:N92" si="5">+M24*I24</f>
        <v>0</v>
      </c>
      <c r="O24" s="29">
        <f t="shared" ref="O24:O92" si="6">+N24+L24</f>
        <v>0</v>
      </c>
    </row>
    <row r="25" spans="1:15" x14ac:dyDescent="0.2">
      <c r="A25" s="2" t="s">
        <v>84</v>
      </c>
      <c r="C25" s="5"/>
      <c r="F25" s="6"/>
      <c r="L25" s="13">
        <f t="shared" si="3"/>
        <v>0</v>
      </c>
      <c r="M25" s="4">
        <f t="shared" si="4"/>
        <v>0</v>
      </c>
      <c r="N25" s="29">
        <f t="shared" si="5"/>
        <v>0</v>
      </c>
      <c r="O25" s="29">
        <f t="shared" si="6"/>
        <v>0</v>
      </c>
    </row>
    <row r="26" spans="1:15" s="7" customFormat="1" x14ac:dyDescent="0.2">
      <c r="A26" s="9" t="s">
        <v>49</v>
      </c>
      <c r="B26" s="33" t="s">
        <v>75</v>
      </c>
      <c r="C26" s="33"/>
      <c r="D26" s="33"/>
      <c r="E26" s="33"/>
      <c r="F26" s="33"/>
      <c r="G26" s="33"/>
      <c r="H26" s="33"/>
      <c r="I26" s="30"/>
      <c r="K26" s="31"/>
      <c r="L26" s="13">
        <f t="shared" ref="L26:L32" si="7">+K26*I26</f>
        <v>0</v>
      </c>
      <c r="M26" s="4">
        <f t="shared" ref="M26:M31" si="8">+CEILING(K26*0.45,1)</f>
        <v>0</v>
      </c>
      <c r="N26" s="29">
        <f t="shared" ref="N26:N32" si="9">+M26*I26</f>
        <v>0</v>
      </c>
      <c r="O26" s="29">
        <f t="shared" ref="O26:O32" si="10">+N26+L26</f>
        <v>0</v>
      </c>
    </row>
    <row r="27" spans="1:15" s="7" customFormat="1" x14ac:dyDescent="0.2">
      <c r="A27" s="9"/>
      <c r="C27" s="7" t="s">
        <v>82</v>
      </c>
      <c r="D27" s="32"/>
      <c r="E27" s="32"/>
      <c r="F27" s="32"/>
      <c r="G27" s="32"/>
      <c r="I27" s="30"/>
      <c r="K27" s="31"/>
      <c r="L27" s="13">
        <f t="shared" si="7"/>
        <v>0</v>
      </c>
      <c r="M27" s="4">
        <f t="shared" si="8"/>
        <v>0</v>
      </c>
      <c r="N27" s="29">
        <f t="shared" si="9"/>
        <v>0</v>
      </c>
      <c r="O27" s="29">
        <f t="shared" si="10"/>
        <v>0</v>
      </c>
    </row>
    <row r="28" spans="1:15" s="7" customFormat="1" ht="13.5" x14ac:dyDescent="0.2">
      <c r="A28" s="9"/>
      <c r="D28" s="32" t="s">
        <v>28</v>
      </c>
      <c r="F28" s="11" t="s">
        <v>94</v>
      </c>
      <c r="G28" s="32" t="s">
        <v>29</v>
      </c>
      <c r="I28" s="30"/>
      <c r="K28" s="31"/>
      <c r="L28" s="13">
        <f t="shared" si="7"/>
        <v>0</v>
      </c>
      <c r="M28" s="4">
        <f t="shared" si="8"/>
        <v>0</v>
      </c>
      <c r="N28" s="29">
        <f t="shared" si="9"/>
        <v>0</v>
      </c>
      <c r="O28" s="29">
        <f t="shared" si="10"/>
        <v>0</v>
      </c>
    </row>
    <row r="29" spans="1:15" s="7" customFormat="1" x14ac:dyDescent="0.2">
      <c r="A29" s="9"/>
      <c r="D29" s="32" t="s">
        <v>30</v>
      </c>
      <c r="F29" s="10">
        <v>100</v>
      </c>
      <c r="G29" s="32" t="s">
        <v>2</v>
      </c>
      <c r="I29" s="30"/>
      <c r="K29" s="31"/>
      <c r="L29" s="13">
        <f t="shared" si="7"/>
        <v>0</v>
      </c>
      <c r="M29" s="4">
        <f t="shared" si="8"/>
        <v>0</v>
      </c>
      <c r="N29" s="29">
        <f t="shared" si="9"/>
        <v>0</v>
      </c>
      <c r="O29" s="29">
        <f t="shared" si="10"/>
        <v>0</v>
      </c>
    </row>
    <row r="30" spans="1:15" s="7" customFormat="1" x14ac:dyDescent="0.2">
      <c r="A30" s="9"/>
      <c r="D30" s="32" t="s">
        <v>5</v>
      </c>
      <c r="F30" s="10">
        <v>60</v>
      </c>
      <c r="G30" s="32" t="s">
        <v>47</v>
      </c>
      <c r="I30" s="30"/>
      <c r="K30" s="31"/>
      <c r="L30" s="13">
        <f t="shared" si="7"/>
        <v>0</v>
      </c>
      <c r="M30" s="4">
        <f t="shared" si="8"/>
        <v>0</v>
      </c>
      <c r="N30" s="29">
        <f t="shared" si="9"/>
        <v>0</v>
      </c>
      <c r="O30" s="29">
        <f t="shared" si="10"/>
        <v>0</v>
      </c>
    </row>
    <row r="31" spans="1:15" s="7" customFormat="1" x14ac:dyDescent="0.2">
      <c r="A31" s="9"/>
      <c r="D31" s="32" t="s">
        <v>3</v>
      </c>
      <c r="F31" s="10">
        <v>230</v>
      </c>
      <c r="G31" s="32" t="s">
        <v>4</v>
      </c>
      <c r="I31" s="30"/>
      <c r="K31" s="4"/>
      <c r="L31" s="13">
        <f t="shared" si="7"/>
        <v>0</v>
      </c>
      <c r="M31" s="4">
        <f t="shared" si="8"/>
        <v>0</v>
      </c>
      <c r="N31" s="29">
        <f t="shared" si="9"/>
        <v>0</v>
      </c>
      <c r="O31" s="29">
        <f t="shared" si="10"/>
        <v>0</v>
      </c>
    </row>
    <row r="32" spans="1:15" s="7" customFormat="1" x14ac:dyDescent="0.2">
      <c r="A32" s="9"/>
      <c r="D32" s="32" t="s">
        <v>48</v>
      </c>
      <c r="F32" s="10" t="s">
        <v>83</v>
      </c>
      <c r="G32" s="32" t="s">
        <v>6</v>
      </c>
      <c r="I32" s="30">
        <v>3</v>
      </c>
      <c r="J32" s="7" t="s">
        <v>0</v>
      </c>
      <c r="K32" s="4">
        <v>0</v>
      </c>
      <c r="L32" s="13">
        <f t="shared" si="7"/>
        <v>0</v>
      </c>
      <c r="M32" s="4">
        <v>0</v>
      </c>
      <c r="N32" s="29">
        <f t="shared" si="9"/>
        <v>0</v>
      </c>
      <c r="O32" s="29">
        <f t="shared" si="10"/>
        <v>0</v>
      </c>
    </row>
    <row r="33" spans="1:15" s="7" customFormat="1" x14ac:dyDescent="0.2">
      <c r="A33" s="9"/>
      <c r="D33" s="32"/>
      <c r="F33" s="10"/>
      <c r="G33" s="32"/>
      <c r="I33" s="30"/>
      <c r="K33" s="4"/>
      <c r="L33" s="13">
        <f t="shared" ref="L33" si="11">+K33*I33</f>
        <v>0</v>
      </c>
      <c r="M33" s="4">
        <f t="shared" ref="M33" si="12">+CEILING(K33*0.45,1)</f>
        <v>0</v>
      </c>
      <c r="N33" s="29">
        <f t="shared" ref="N33" si="13">+M33*I33</f>
        <v>0</v>
      </c>
      <c r="O33" s="29">
        <f t="shared" ref="O33" si="14">+N33+L33</f>
        <v>0</v>
      </c>
    </row>
    <row r="34" spans="1:15" x14ac:dyDescent="0.2">
      <c r="A34" s="8" t="s">
        <v>50</v>
      </c>
      <c r="B34" s="5" t="s">
        <v>59</v>
      </c>
      <c r="C34" s="5"/>
      <c r="E34" s="5"/>
      <c r="F34" s="5"/>
      <c r="G34" s="5"/>
      <c r="H34" s="5"/>
      <c r="I34" s="5"/>
      <c r="J34" s="5"/>
      <c r="L34" s="13">
        <f t="shared" si="3"/>
        <v>0</v>
      </c>
      <c r="M34" s="4">
        <f t="shared" si="4"/>
        <v>0</v>
      </c>
      <c r="N34" s="29">
        <f t="shared" si="5"/>
        <v>0</v>
      </c>
      <c r="O34" s="29">
        <f t="shared" si="6"/>
        <v>0</v>
      </c>
    </row>
    <row r="35" spans="1:15" x14ac:dyDescent="0.2">
      <c r="A35" s="8"/>
      <c r="B35" s="5"/>
      <c r="C35" s="5" t="s">
        <v>60</v>
      </c>
      <c r="E35" s="5"/>
      <c r="F35" s="5"/>
      <c r="G35" s="5"/>
      <c r="H35" s="5"/>
      <c r="I35" s="5"/>
      <c r="J35" s="5"/>
      <c r="L35" s="13">
        <f t="shared" si="3"/>
        <v>0</v>
      </c>
      <c r="M35" s="4">
        <f t="shared" si="4"/>
        <v>0</v>
      </c>
      <c r="N35" s="29">
        <f t="shared" si="5"/>
        <v>0</v>
      </c>
      <c r="O35" s="29">
        <f t="shared" si="6"/>
        <v>0</v>
      </c>
    </row>
    <row r="36" spans="1:15" x14ac:dyDescent="0.2">
      <c r="A36" s="8"/>
      <c r="B36" s="5"/>
      <c r="C36" s="5"/>
      <c r="D36" t="s">
        <v>61</v>
      </c>
      <c r="E36" s="5"/>
      <c r="F36" s="5"/>
      <c r="G36" s="5"/>
      <c r="H36" s="5"/>
      <c r="I36" s="5">
        <v>1</v>
      </c>
      <c r="J36" s="5" t="s">
        <v>1</v>
      </c>
      <c r="K36" s="13">
        <v>0</v>
      </c>
      <c r="L36" s="13">
        <f t="shared" si="3"/>
        <v>0</v>
      </c>
      <c r="M36" s="4">
        <f t="shared" si="4"/>
        <v>0</v>
      </c>
      <c r="N36" s="29">
        <f t="shared" si="5"/>
        <v>0</v>
      </c>
      <c r="O36" s="29">
        <f t="shared" si="6"/>
        <v>0</v>
      </c>
    </row>
    <row r="37" spans="1:15" x14ac:dyDescent="0.2">
      <c r="K37" s="12"/>
      <c r="L37" s="13">
        <f t="shared" si="3"/>
        <v>0</v>
      </c>
      <c r="M37" s="4">
        <f t="shared" si="4"/>
        <v>0</v>
      </c>
      <c r="N37" s="29">
        <f t="shared" si="5"/>
        <v>0</v>
      </c>
      <c r="O37" s="29">
        <f t="shared" si="6"/>
        <v>0</v>
      </c>
    </row>
    <row r="38" spans="1:15" x14ac:dyDescent="0.2">
      <c r="A38" s="1" t="s">
        <v>58</v>
      </c>
      <c r="B38" t="s">
        <v>69</v>
      </c>
      <c r="I38" s="6"/>
      <c r="K38" s="12"/>
      <c r="L38" s="13">
        <f t="shared" ref="L38:L40" si="15">+K38*I38</f>
        <v>0</v>
      </c>
      <c r="M38" s="4">
        <f t="shared" ref="M38:M40" si="16">+CEILING(K38*0.45,1)</f>
        <v>0</v>
      </c>
      <c r="N38" s="29">
        <f t="shared" ref="N38:N40" si="17">+M38*I38</f>
        <v>0</v>
      </c>
      <c r="O38" s="29">
        <f t="shared" ref="O38:O40" si="18">+N38+L38</f>
        <v>0</v>
      </c>
    </row>
    <row r="39" spans="1:15" x14ac:dyDescent="0.2">
      <c r="C39" t="s">
        <v>86</v>
      </c>
      <c r="I39" s="6">
        <v>3</v>
      </c>
      <c r="J39" t="s">
        <v>0</v>
      </c>
      <c r="K39" s="12">
        <v>0</v>
      </c>
      <c r="L39" s="13">
        <f t="shared" si="15"/>
        <v>0</v>
      </c>
      <c r="M39" s="4">
        <f t="shared" si="16"/>
        <v>0</v>
      </c>
      <c r="N39" s="29">
        <f t="shared" si="17"/>
        <v>0</v>
      </c>
      <c r="O39" s="29">
        <f t="shared" si="18"/>
        <v>0</v>
      </c>
    </row>
    <row r="40" spans="1:15" x14ac:dyDescent="0.2">
      <c r="K40" s="12"/>
      <c r="L40" s="13">
        <f t="shared" si="15"/>
        <v>0</v>
      </c>
      <c r="M40" s="4">
        <f t="shared" si="16"/>
        <v>0</v>
      </c>
      <c r="N40" s="29">
        <f t="shared" si="17"/>
        <v>0</v>
      </c>
      <c r="O40" s="29">
        <f t="shared" si="18"/>
        <v>0</v>
      </c>
    </row>
    <row r="41" spans="1:15" x14ac:dyDescent="0.2">
      <c r="A41" s="1" t="s">
        <v>51</v>
      </c>
      <c r="B41" t="s">
        <v>111</v>
      </c>
      <c r="I41" s="6"/>
      <c r="K41" s="12"/>
      <c r="L41" s="13">
        <f t="shared" ref="L41:L42" si="19">+K41*I41</f>
        <v>0</v>
      </c>
      <c r="M41" s="4">
        <f t="shared" ref="M41:M42" si="20">+CEILING(K41*0.45,1)</f>
        <v>0</v>
      </c>
      <c r="N41" s="29">
        <f t="shared" ref="N41:N42" si="21">+M41*I41</f>
        <v>0</v>
      </c>
      <c r="O41" s="29">
        <f t="shared" ref="O41:O42" si="22">+N41+L41</f>
        <v>0</v>
      </c>
    </row>
    <row r="42" spans="1:15" x14ac:dyDescent="0.2">
      <c r="C42" t="s">
        <v>112</v>
      </c>
      <c r="I42" s="6">
        <v>3</v>
      </c>
      <c r="J42" t="s">
        <v>0</v>
      </c>
      <c r="K42" s="12">
        <v>0</v>
      </c>
      <c r="L42" s="13">
        <f t="shared" si="19"/>
        <v>0</v>
      </c>
      <c r="M42" s="4">
        <f t="shared" si="20"/>
        <v>0</v>
      </c>
      <c r="N42" s="29">
        <f t="shared" si="21"/>
        <v>0</v>
      </c>
      <c r="O42" s="29">
        <f t="shared" si="22"/>
        <v>0</v>
      </c>
    </row>
    <row r="43" spans="1:15" x14ac:dyDescent="0.2">
      <c r="A43" s="8"/>
      <c r="L43" s="13">
        <f t="shared" si="3"/>
        <v>0</v>
      </c>
      <c r="M43" s="4">
        <f t="shared" si="4"/>
        <v>0</v>
      </c>
      <c r="N43" s="29">
        <f t="shared" si="5"/>
        <v>0</v>
      </c>
      <c r="O43" s="29">
        <f t="shared" si="6"/>
        <v>0</v>
      </c>
    </row>
    <row r="44" spans="1:15" x14ac:dyDescent="0.2">
      <c r="A44" s="1" t="s">
        <v>77</v>
      </c>
      <c r="B44" t="s">
        <v>7</v>
      </c>
      <c r="L44" s="13">
        <f t="shared" si="3"/>
        <v>0</v>
      </c>
      <c r="M44" s="4">
        <f t="shared" si="4"/>
        <v>0</v>
      </c>
      <c r="N44" s="29">
        <f t="shared" si="5"/>
        <v>0</v>
      </c>
      <c r="O44" s="29">
        <f t="shared" si="6"/>
        <v>0</v>
      </c>
    </row>
    <row r="45" spans="1:15" x14ac:dyDescent="0.2">
      <c r="D45" t="s">
        <v>10</v>
      </c>
      <c r="L45" s="13">
        <f t="shared" si="3"/>
        <v>0</v>
      </c>
      <c r="M45" s="4">
        <f t="shared" si="4"/>
        <v>0</v>
      </c>
      <c r="N45" s="29">
        <f t="shared" si="5"/>
        <v>0</v>
      </c>
      <c r="O45" s="29">
        <f t="shared" si="6"/>
        <v>0</v>
      </c>
    </row>
    <row r="46" spans="1:15" x14ac:dyDescent="0.2">
      <c r="D46" t="s">
        <v>8</v>
      </c>
      <c r="L46" s="13">
        <f t="shared" si="3"/>
        <v>0</v>
      </c>
      <c r="M46" s="4">
        <f t="shared" si="4"/>
        <v>0</v>
      </c>
      <c r="N46" s="29">
        <f t="shared" si="5"/>
        <v>0</v>
      </c>
      <c r="O46" s="29">
        <f t="shared" si="6"/>
        <v>0</v>
      </c>
    </row>
    <row r="47" spans="1:15" x14ac:dyDescent="0.2">
      <c r="D47" t="s">
        <v>9</v>
      </c>
      <c r="I47">
        <v>3</v>
      </c>
      <c r="J47" t="s">
        <v>24</v>
      </c>
      <c r="K47" s="13">
        <v>0</v>
      </c>
      <c r="L47" s="13">
        <f t="shared" si="3"/>
        <v>0</v>
      </c>
      <c r="M47" s="4">
        <f t="shared" si="4"/>
        <v>0</v>
      </c>
      <c r="N47" s="29">
        <f t="shared" si="5"/>
        <v>0</v>
      </c>
      <c r="O47" s="29">
        <f t="shared" si="6"/>
        <v>0</v>
      </c>
    </row>
    <row r="48" spans="1:15" x14ac:dyDescent="0.2">
      <c r="L48" s="13">
        <f t="shared" ref="L48" si="23">+K48*I48</f>
        <v>0</v>
      </c>
      <c r="M48" s="4">
        <f t="shared" ref="M48" si="24">+CEILING(K48*0.45,1)</f>
        <v>0</v>
      </c>
      <c r="N48" s="29">
        <f t="shared" ref="N48" si="25">+M48*I48</f>
        <v>0</v>
      </c>
      <c r="O48" s="29">
        <f t="shared" ref="O48" si="26">+N48+L48</f>
        <v>0</v>
      </c>
    </row>
    <row r="49" spans="1:15" x14ac:dyDescent="0.2">
      <c r="A49" s="2" t="s">
        <v>84</v>
      </c>
      <c r="C49" s="5"/>
      <c r="F49" s="6"/>
      <c r="L49" s="13">
        <f t="shared" ref="L49:L68" si="27">+K49*I49</f>
        <v>0</v>
      </c>
      <c r="M49" s="4">
        <f t="shared" ref="M49:M68" si="28">+CEILING(K49*0.45,1)</f>
        <v>0</v>
      </c>
      <c r="N49" s="29">
        <f t="shared" ref="N49:N68" si="29">+M49*I49</f>
        <v>0</v>
      </c>
      <c r="O49" s="29">
        <f t="shared" ref="O49:O68" si="30">+N49+L49</f>
        <v>0</v>
      </c>
    </row>
    <row r="50" spans="1:15" s="7" customFormat="1" x14ac:dyDescent="0.2">
      <c r="A50" s="9" t="s">
        <v>52</v>
      </c>
      <c r="B50" s="33" t="s">
        <v>85</v>
      </c>
      <c r="C50" s="33"/>
      <c r="D50" s="33"/>
      <c r="E50" s="33"/>
      <c r="F50" s="33"/>
      <c r="G50" s="33"/>
      <c r="H50" s="33"/>
      <c r="I50" s="30"/>
      <c r="K50" s="31"/>
      <c r="L50" s="13">
        <f t="shared" si="27"/>
        <v>0</v>
      </c>
      <c r="M50" s="4">
        <f t="shared" si="28"/>
        <v>0</v>
      </c>
      <c r="N50" s="29">
        <f t="shared" si="29"/>
        <v>0</v>
      </c>
      <c r="O50" s="29">
        <f t="shared" si="30"/>
        <v>0</v>
      </c>
    </row>
    <row r="51" spans="1:15" s="7" customFormat="1" x14ac:dyDescent="0.2">
      <c r="A51" s="9"/>
      <c r="C51" s="7" t="s">
        <v>95</v>
      </c>
      <c r="D51" s="32"/>
      <c r="E51" s="32"/>
      <c r="F51" s="32"/>
      <c r="G51" s="32"/>
      <c r="I51" s="30"/>
      <c r="K51" s="31"/>
      <c r="L51" s="13">
        <f t="shared" si="27"/>
        <v>0</v>
      </c>
      <c r="M51" s="4">
        <f t="shared" si="28"/>
        <v>0</v>
      </c>
      <c r="N51" s="29">
        <f t="shared" si="29"/>
        <v>0</v>
      </c>
      <c r="O51" s="29">
        <f t="shared" si="30"/>
        <v>0</v>
      </c>
    </row>
    <row r="52" spans="1:15" s="7" customFormat="1" ht="13.5" x14ac:dyDescent="0.2">
      <c r="A52" s="9"/>
      <c r="D52" s="32" t="s">
        <v>28</v>
      </c>
      <c r="F52" s="11">
        <v>480</v>
      </c>
      <c r="G52" s="32" t="s">
        <v>29</v>
      </c>
      <c r="I52" s="30"/>
      <c r="K52" s="31"/>
      <c r="L52" s="13">
        <f t="shared" si="27"/>
        <v>0</v>
      </c>
      <c r="M52" s="4">
        <f t="shared" si="28"/>
        <v>0</v>
      </c>
      <c r="N52" s="29">
        <f t="shared" si="29"/>
        <v>0</v>
      </c>
      <c r="O52" s="29">
        <f t="shared" si="30"/>
        <v>0</v>
      </c>
    </row>
    <row r="53" spans="1:15" s="7" customFormat="1" x14ac:dyDescent="0.2">
      <c r="A53" s="9"/>
      <c r="D53" s="32" t="s">
        <v>30</v>
      </c>
      <c r="F53" s="10">
        <v>100</v>
      </c>
      <c r="G53" s="32" t="s">
        <v>2</v>
      </c>
      <c r="I53" s="30"/>
      <c r="K53" s="31"/>
      <c r="L53" s="13">
        <f t="shared" si="27"/>
        <v>0</v>
      </c>
      <c r="M53" s="4">
        <f t="shared" si="28"/>
        <v>0</v>
      </c>
      <c r="N53" s="29">
        <f t="shared" si="29"/>
        <v>0</v>
      </c>
      <c r="O53" s="29">
        <f t="shared" si="30"/>
        <v>0</v>
      </c>
    </row>
    <row r="54" spans="1:15" s="7" customFormat="1" x14ac:dyDescent="0.2">
      <c r="A54" s="9"/>
      <c r="D54" s="32" t="s">
        <v>5</v>
      </c>
      <c r="F54" s="10">
        <v>60</v>
      </c>
      <c r="G54" s="32" t="s">
        <v>47</v>
      </c>
      <c r="I54" s="30"/>
      <c r="K54" s="31"/>
      <c r="L54" s="13">
        <f t="shared" si="27"/>
        <v>0</v>
      </c>
      <c r="M54" s="4">
        <f t="shared" si="28"/>
        <v>0</v>
      </c>
      <c r="N54" s="29">
        <f t="shared" si="29"/>
        <v>0</v>
      </c>
      <c r="O54" s="29">
        <f t="shared" si="30"/>
        <v>0</v>
      </c>
    </row>
    <row r="55" spans="1:15" s="7" customFormat="1" x14ac:dyDescent="0.2">
      <c r="A55" s="9"/>
      <c r="D55" s="32" t="s">
        <v>3</v>
      </c>
      <c r="F55" s="10">
        <v>230</v>
      </c>
      <c r="G55" s="32" t="s">
        <v>4</v>
      </c>
      <c r="I55" s="30"/>
      <c r="K55" s="4"/>
      <c r="L55" s="13">
        <f t="shared" si="27"/>
        <v>0</v>
      </c>
      <c r="M55" s="4">
        <f t="shared" si="28"/>
        <v>0</v>
      </c>
      <c r="N55" s="29">
        <f t="shared" si="29"/>
        <v>0</v>
      </c>
      <c r="O55" s="29">
        <f t="shared" si="30"/>
        <v>0</v>
      </c>
    </row>
    <row r="56" spans="1:15" s="7" customFormat="1" x14ac:dyDescent="0.2">
      <c r="A56" s="9"/>
      <c r="D56" s="32" t="s">
        <v>48</v>
      </c>
      <c r="F56" s="10" t="s">
        <v>83</v>
      </c>
      <c r="G56" s="32" t="s">
        <v>6</v>
      </c>
      <c r="I56" s="30">
        <v>1</v>
      </c>
      <c r="J56" s="7" t="s">
        <v>0</v>
      </c>
      <c r="K56" s="4">
        <v>0</v>
      </c>
      <c r="L56" s="13">
        <f t="shared" si="27"/>
        <v>0</v>
      </c>
      <c r="M56" s="4">
        <v>0</v>
      </c>
      <c r="N56" s="29">
        <f t="shared" si="29"/>
        <v>0</v>
      </c>
      <c r="O56" s="29">
        <f t="shared" si="30"/>
        <v>0</v>
      </c>
    </row>
    <row r="57" spans="1:15" s="7" customFormat="1" x14ac:dyDescent="0.2">
      <c r="A57" s="9"/>
      <c r="D57" s="32"/>
      <c r="F57" s="10"/>
      <c r="G57" s="32"/>
      <c r="I57" s="30"/>
      <c r="K57" s="4"/>
      <c r="L57" s="13">
        <f t="shared" si="27"/>
        <v>0</v>
      </c>
      <c r="M57" s="4">
        <f t="shared" si="28"/>
        <v>0</v>
      </c>
      <c r="N57" s="29">
        <f t="shared" si="29"/>
        <v>0</v>
      </c>
      <c r="O57" s="29">
        <f t="shared" si="30"/>
        <v>0</v>
      </c>
    </row>
    <row r="58" spans="1:15" x14ac:dyDescent="0.2">
      <c r="A58" s="8" t="s">
        <v>76</v>
      </c>
      <c r="B58" s="5" t="s">
        <v>59</v>
      </c>
      <c r="C58" s="5"/>
      <c r="E58" s="5"/>
      <c r="F58" s="5"/>
      <c r="G58" s="5"/>
      <c r="H58" s="5"/>
      <c r="I58" s="5"/>
      <c r="J58" s="5"/>
      <c r="L58" s="13">
        <f t="shared" si="27"/>
        <v>0</v>
      </c>
      <c r="M58" s="4">
        <f t="shared" si="28"/>
        <v>0</v>
      </c>
      <c r="N58" s="29">
        <f t="shared" si="29"/>
        <v>0</v>
      </c>
      <c r="O58" s="29">
        <f t="shared" si="30"/>
        <v>0</v>
      </c>
    </row>
    <row r="59" spans="1:15" x14ac:dyDescent="0.2">
      <c r="A59" s="8"/>
      <c r="B59" s="5"/>
      <c r="C59" s="5" t="s">
        <v>60</v>
      </c>
      <c r="E59" s="5"/>
      <c r="F59" s="5"/>
      <c r="G59" s="5"/>
      <c r="H59" s="5"/>
      <c r="I59" s="5"/>
      <c r="J59" s="5"/>
      <c r="L59" s="13">
        <f t="shared" si="27"/>
        <v>0</v>
      </c>
      <c r="M59" s="4">
        <f t="shared" si="28"/>
        <v>0</v>
      </c>
      <c r="N59" s="29">
        <f t="shared" si="29"/>
        <v>0</v>
      </c>
      <c r="O59" s="29">
        <f t="shared" si="30"/>
        <v>0</v>
      </c>
    </row>
    <row r="60" spans="1:15" x14ac:dyDescent="0.2">
      <c r="A60" s="8"/>
      <c r="B60" s="5"/>
      <c r="C60" s="5"/>
      <c r="D60" t="s">
        <v>71</v>
      </c>
      <c r="E60" s="5"/>
      <c r="F60" s="5"/>
      <c r="G60" s="5"/>
      <c r="H60" s="5"/>
      <c r="I60" s="5">
        <v>0.5</v>
      </c>
      <c r="J60" s="5" t="s">
        <v>1</v>
      </c>
      <c r="K60" s="13">
        <v>0</v>
      </c>
      <c r="L60" s="13">
        <f t="shared" si="27"/>
        <v>0</v>
      </c>
      <c r="M60" s="4">
        <f t="shared" si="28"/>
        <v>0</v>
      </c>
      <c r="N60" s="29">
        <f t="shared" si="29"/>
        <v>0</v>
      </c>
      <c r="O60" s="29">
        <f t="shared" si="30"/>
        <v>0</v>
      </c>
    </row>
    <row r="61" spans="1:15" x14ac:dyDescent="0.2">
      <c r="K61" s="12"/>
      <c r="L61" s="13">
        <f t="shared" si="27"/>
        <v>0</v>
      </c>
      <c r="M61" s="4">
        <f t="shared" si="28"/>
        <v>0</v>
      </c>
      <c r="N61" s="29">
        <f t="shared" si="29"/>
        <v>0</v>
      </c>
      <c r="O61" s="29">
        <f t="shared" si="30"/>
        <v>0</v>
      </c>
    </row>
    <row r="62" spans="1:15" x14ac:dyDescent="0.2">
      <c r="A62" s="1" t="s">
        <v>55</v>
      </c>
      <c r="B62" t="s">
        <v>69</v>
      </c>
      <c r="I62" s="6"/>
      <c r="K62" s="12"/>
      <c r="L62" s="13">
        <f t="shared" si="27"/>
        <v>0</v>
      </c>
      <c r="M62" s="4">
        <f t="shared" si="28"/>
        <v>0</v>
      </c>
      <c r="N62" s="29">
        <f t="shared" si="29"/>
        <v>0</v>
      </c>
      <c r="O62" s="29">
        <f t="shared" si="30"/>
        <v>0</v>
      </c>
    </row>
    <row r="63" spans="1:15" x14ac:dyDescent="0.2">
      <c r="C63" t="s">
        <v>70</v>
      </c>
      <c r="I63" s="6">
        <v>1</v>
      </c>
      <c r="J63" t="s">
        <v>0</v>
      </c>
      <c r="K63" s="12">
        <v>0</v>
      </c>
      <c r="L63" s="13">
        <f t="shared" si="27"/>
        <v>0</v>
      </c>
      <c r="M63" s="4">
        <f t="shared" si="28"/>
        <v>0</v>
      </c>
      <c r="N63" s="29">
        <f t="shared" si="29"/>
        <v>0</v>
      </c>
      <c r="O63" s="29">
        <f t="shared" si="30"/>
        <v>0</v>
      </c>
    </row>
    <row r="64" spans="1:15" x14ac:dyDescent="0.2">
      <c r="A64" s="8"/>
      <c r="L64" s="13">
        <f t="shared" si="27"/>
        <v>0</v>
      </c>
      <c r="M64" s="4">
        <f t="shared" si="28"/>
        <v>0</v>
      </c>
      <c r="N64" s="29">
        <f t="shared" si="29"/>
        <v>0</v>
      </c>
      <c r="O64" s="29">
        <f t="shared" si="30"/>
        <v>0</v>
      </c>
    </row>
    <row r="65" spans="1:15" x14ac:dyDescent="0.2">
      <c r="A65" s="1" t="s">
        <v>87</v>
      </c>
      <c r="B65" t="s">
        <v>7</v>
      </c>
      <c r="L65" s="13">
        <f t="shared" si="27"/>
        <v>0</v>
      </c>
      <c r="M65" s="4">
        <f t="shared" si="28"/>
        <v>0</v>
      </c>
      <c r="N65" s="29">
        <f t="shared" si="29"/>
        <v>0</v>
      </c>
      <c r="O65" s="29">
        <f t="shared" si="30"/>
        <v>0</v>
      </c>
    </row>
    <row r="66" spans="1:15" x14ac:dyDescent="0.2">
      <c r="D66" t="s">
        <v>10</v>
      </c>
      <c r="L66" s="13">
        <f t="shared" si="27"/>
        <v>0</v>
      </c>
      <c r="M66" s="4">
        <f t="shared" si="28"/>
        <v>0</v>
      </c>
      <c r="N66" s="29">
        <f t="shared" si="29"/>
        <v>0</v>
      </c>
      <c r="O66" s="29">
        <f t="shared" si="30"/>
        <v>0</v>
      </c>
    </row>
    <row r="67" spans="1:15" x14ac:dyDescent="0.2">
      <c r="D67" t="s">
        <v>8</v>
      </c>
      <c r="L67" s="13">
        <f t="shared" si="27"/>
        <v>0</v>
      </c>
      <c r="M67" s="4">
        <f t="shared" si="28"/>
        <v>0</v>
      </c>
      <c r="N67" s="29">
        <f t="shared" si="29"/>
        <v>0</v>
      </c>
      <c r="O67" s="29">
        <f t="shared" si="30"/>
        <v>0</v>
      </c>
    </row>
    <row r="68" spans="1:15" x14ac:dyDescent="0.2">
      <c r="D68" t="s">
        <v>9</v>
      </c>
      <c r="I68">
        <v>1</v>
      </c>
      <c r="J68" t="s">
        <v>24</v>
      </c>
      <c r="K68" s="13">
        <v>0</v>
      </c>
      <c r="L68" s="13">
        <f t="shared" si="27"/>
        <v>0</v>
      </c>
      <c r="M68" s="4">
        <f t="shared" si="28"/>
        <v>0</v>
      </c>
      <c r="N68" s="29">
        <f t="shared" si="29"/>
        <v>0</v>
      </c>
      <c r="O68" s="29">
        <f t="shared" si="30"/>
        <v>0</v>
      </c>
    </row>
    <row r="69" spans="1:15" x14ac:dyDescent="0.2">
      <c r="I69" s="6"/>
      <c r="K69" s="12"/>
      <c r="L69" s="13">
        <f t="shared" si="3"/>
        <v>0</v>
      </c>
      <c r="M69" s="4">
        <f t="shared" si="4"/>
        <v>0</v>
      </c>
      <c r="N69" s="29">
        <f t="shared" si="5"/>
        <v>0</v>
      </c>
      <c r="O69" s="29">
        <f t="shared" si="6"/>
        <v>0</v>
      </c>
    </row>
    <row r="70" spans="1:15" x14ac:dyDescent="0.2">
      <c r="A70" s="2" t="s">
        <v>88</v>
      </c>
      <c r="C70" s="5"/>
      <c r="F70" s="6"/>
      <c r="I70" s="6"/>
      <c r="K70" s="4"/>
      <c r="L70" s="13">
        <f t="shared" si="3"/>
        <v>0</v>
      </c>
      <c r="M70" s="4">
        <f t="shared" si="4"/>
        <v>0</v>
      </c>
      <c r="N70" s="29">
        <f t="shared" si="5"/>
        <v>0</v>
      </c>
      <c r="O70" s="29">
        <f t="shared" si="6"/>
        <v>0</v>
      </c>
    </row>
    <row r="71" spans="1:15" s="7" customFormat="1" x14ac:dyDescent="0.2">
      <c r="A71" s="9" t="s">
        <v>53</v>
      </c>
      <c r="B71" s="33" t="s">
        <v>85</v>
      </c>
      <c r="C71" s="33"/>
      <c r="D71" s="33"/>
      <c r="E71" s="33"/>
      <c r="F71" s="33"/>
      <c r="G71" s="33"/>
      <c r="H71" s="33"/>
      <c r="I71" s="30"/>
      <c r="K71" s="31"/>
      <c r="L71" s="13">
        <f t="shared" si="3"/>
        <v>0</v>
      </c>
      <c r="M71" s="4">
        <f t="shared" si="4"/>
        <v>0</v>
      </c>
      <c r="N71" s="29">
        <f t="shared" si="5"/>
        <v>0</v>
      </c>
      <c r="O71" s="29">
        <f t="shared" si="6"/>
        <v>0</v>
      </c>
    </row>
    <row r="72" spans="1:15" s="7" customFormat="1" x14ac:dyDescent="0.2">
      <c r="A72" s="9"/>
      <c r="C72" s="7" t="s">
        <v>89</v>
      </c>
      <c r="D72" s="32"/>
      <c r="E72" s="32"/>
      <c r="F72" s="32"/>
      <c r="G72" s="32"/>
      <c r="I72" s="30"/>
      <c r="K72" s="31"/>
      <c r="L72" s="13">
        <f t="shared" si="3"/>
        <v>0</v>
      </c>
      <c r="M72" s="4">
        <f t="shared" si="4"/>
        <v>0</v>
      </c>
      <c r="N72" s="29">
        <f t="shared" si="5"/>
        <v>0</v>
      </c>
      <c r="O72" s="29">
        <f t="shared" si="6"/>
        <v>0</v>
      </c>
    </row>
    <row r="73" spans="1:15" s="7" customFormat="1" ht="13.5" x14ac:dyDescent="0.2">
      <c r="A73" s="9"/>
      <c r="D73" s="32" t="s">
        <v>28</v>
      </c>
      <c r="F73" s="11">
        <v>140</v>
      </c>
      <c r="G73" s="32" t="s">
        <v>29</v>
      </c>
      <c r="I73" s="30"/>
      <c r="K73" s="31"/>
      <c r="L73" s="13">
        <f t="shared" si="3"/>
        <v>0</v>
      </c>
      <c r="M73" s="4">
        <f t="shared" si="4"/>
        <v>0</v>
      </c>
      <c r="N73" s="29">
        <f t="shared" si="5"/>
        <v>0</v>
      </c>
      <c r="O73" s="29">
        <f t="shared" si="6"/>
        <v>0</v>
      </c>
    </row>
    <row r="74" spans="1:15" s="7" customFormat="1" x14ac:dyDescent="0.2">
      <c r="A74" s="9"/>
      <c r="D74" s="32" t="s">
        <v>30</v>
      </c>
      <c r="F74" s="10">
        <v>75</v>
      </c>
      <c r="G74" s="32" t="s">
        <v>2</v>
      </c>
      <c r="I74" s="30"/>
      <c r="K74" s="31"/>
      <c r="L74" s="13">
        <f t="shared" si="3"/>
        <v>0</v>
      </c>
      <c r="M74" s="4">
        <f t="shared" si="4"/>
        <v>0</v>
      </c>
      <c r="N74" s="29">
        <f t="shared" si="5"/>
        <v>0</v>
      </c>
      <c r="O74" s="29">
        <f t="shared" si="6"/>
        <v>0</v>
      </c>
    </row>
    <row r="75" spans="1:15" s="7" customFormat="1" x14ac:dyDescent="0.2">
      <c r="A75" s="9"/>
      <c r="D75" s="32" t="s">
        <v>5</v>
      </c>
      <c r="F75" s="10">
        <v>315</v>
      </c>
      <c r="G75" s="32" t="s">
        <v>47</v>
      </c>
      <c r="I75" s="30"/>
      <c r="K75" s="31"/>
      <c r="L75" s="13">
        <f t="shared" si="3"/>
        <v>0</v>
      </c>
      <c r="M75" s="4">
        <f t="shared" si="4"/>
        <v>0</v>
      </c>
      <c r="N75" s="29">
        <f t="shared" si="5"/>
        <v>0</v>
      </c>
      <c r="O75" s="29">
        <f t="shared" si="6"/>
        <v>0</v>
      </c>
    </row>
    <row r="76" spans="1:15" s="7" customFormat="1" x14ac:dyDescent="0.2">
      <c r="A76" s="9"/>
      <c r="D76" s="32" t="s">
        <v>3</v>
      </c>
      <c r="F76" s="10">
        <v>230</v>
      </c>
      <c r="G76" s="32" t="s">
        <v>4</v>
      </c>
      <c r="I76" s="30"/>
      <c r="K76" s="4"/>
      <c r="L76" s="13">
        <f t="shared" si="3"/>
        <v>0</v>
      </c>
      <c r="M76" s="4">
        <f t="shared" si="4"/>
        <v>0</v>
      </c>
      <c r="N76" s="29">
        <f t="shared" si="5"/>
        <v>0</v>
      </c>
      <c r="O76" s="29">
        <f t="shared" si="6"/>
        <v>0</v>
      </c>
    </row>
    <row r="77" spans="1:15" s="7" customFormat="1" x14ac:dyDescent="0.2">
      <c r="A77" s="9"/>
      <c r="D77" s="32" t="s">
        <v>48</v>
      </c>
      <c r="F77" s="10">
        <v>62</v>
      </c>
      <c r="G77" s="32" t="s">
        <v>6</v>
      </c>
      <c r="I77" s="30">
        <v>2</v>
      </c>
      <c r="J77" s="7" t="s">
        <v>0</v>
      </c>
      <c r="K77" s="4">
        <v>0</v>
      </c>
      <c r="L77" s="13">
        <f t="shared" si="3"/>
        <v>0</v>
      </c>
      <c r="M77" s="4">
        <v>0</v>
      </c>
      <c r="N77" s="29">
        <f t="shared" si="5"/>
        <v>0</v>
      </c>
      <c r="O77" s="29">
        <f t="shared" si="6"/>
        <v>0</v>
      </c>
    </row>
    <row r="78" spans="1:15" s="7" customFormat="1" x14ac:dyDescent="0.2">
      <c r="A78" s="9"/>
      <c r="D78" s="32"/>
      <c r="F78" s="10"/>
      <c r="G78" s="32"/>
      <c r="I78" s="30"/>
      <c r="K78" s="4"/>
      <c r="L78" s="13">
        <f t="shared" si="3"/>
        <v>0</v>
      </c>
      <c r="M78" s="4">
        <f t="shared" si="4"/>
        <v>0</v>
      </c>
      <c r="N78" s="29">
        <f t="shared" si="5"/>
        <v>0</v>
      </c>
      <c r="O78" s="29">
        <f t="shared" si="6"/>
        <v>0</v>
      </c>
    </row>
    <row r="79" spans="1:15" x14ac:dyDescent="0.2">
      <c r="A79" s="8" t="s">
        <v>54</v>
      </c>
      <c r="B79" s="5" t="s">
        <v>59</v>
      </c>
      <c r="C79" s="5"/>
      <c r="E79" s="5"/>
      <c r="F79" s="5"/>
      <c r="G79" s="5"/>
      <c r="H79" s="5"/>
      <c r="I79" s="5"/>
      <c r="J79" s="5"/>
      <c r="L79" s="13">
        <f t="shared" si="3"/>
        <v>0</v>
      </c>
      <c r="M79" s="4">
        <f t="shared" si="4"/>
        <v>0</v>
      </c>
      <c r="N79" s="29">
        <f t="shared" si="5"/>
        <v>0</v>
      </c>
      <c r="O79" s="29">
        <f t="shared" si="6"/>
        <v>0</v>
      </c>
    </row>
    <row r="80" spans="1:15" x14ac:dyDescent="0.2">
      <c r="A80" s="8"/>
      <c r="B80" s="5"/>
      <c r="C80" s="5" t="s">
        <v>60</v>
      </c>
      <c r="E80" s="5"/>
      <c r="F80" s="5"/>
      <c r="G80" s="5"/>
      <c r="H80" s="5"/>
      <c r="I80" s="5"/>
      <c r="J80" s="5"/>
      <c r="L80" s="13">
        <f t="shared" si="3"/>
        <v>0</v>
      </c>
      <c r="M80" s="4">
        <f t="shared" si="4"/>
        <v>0</v>
      </c>
      <c r="N80" s="29">
        <f t="shared" si="5"/>
        <v>0</v>
      </c>
      <c r="O80" s="29">
        <f t="shared" si="6"/>
        <v>0</v>
      </c>
    </row>
    <row r="81" spans="1:15" x14ac:dyDescent="0.2">
      <c r="A81" s="8"/>
      <c r="B81" s="5"/>
      <c r="C81" s="5"/>
      <c r="D81" t="s">
        <v>63</v>
      </c>
      <c r="E81" s="5"/>
      <c r="F81" s="5"/>
      <c r="G81" s="5"/>
      <c r="H81" s="5"/>
      <c r="I81" s="5">
        <v>1</v>
      </c>
      <c r="J81" s="5" t="s">
        <v>1</v>
      </c>
      <c r="K81" s="13">
        <v>0</v>
      </c>
      <c r="L81" s="13">
        <f t="shared" si="3"/>
        <v>0</v>
      </c>
      <c r="M81" s="4">
        <f t="shared" si="4"/>
        <v>0</v>
      </c>
      <c r="N81" s="29">
        <f t="shared" si="5"/>
        <v>0</v>
      </c>
      <c r="O81" s="29">
        <f t="shared" si="6"/>
        <v>0</v>
      </c>
    </row>
    <row r="82" spans="1:15" x14ac:dyDescent="0.2">
      <c r="K82" s="12"/>
      <c r="L82" s="13">
        <f t="shared" si="3"/>
        <v>0</v>
      </c>
      <c r="M82" s="4">
        <f t="shared" si="4"/>
        <v>0</v>
      </c>
      <c r="N82" s="29">
        <f t="shared" si="5"/>
        <v>0</v>
      </c>
      <c r="O82" s="29">
        <f t="shared" si="6"/>
        <v>0</v>
      </c>
    </row>
    <row r="83" spans="1:15" x14ac:dyDescent="0.2">
      <c r="A83" s="1" t="s">
        <v>56</v>
      </c>
      <c r="B83" t="s">
        <v>69</v>
      </c>
      <c r="I83" s="6"/>
      <c r="K83" s="12"/>
      <c r="L83" s="13">
        <f t="shared" si="3"/>
        <v>0</v>
      </c>
      <c r="M83" s="4">
        <f t="shared" si="4"/>
        <v>0</v>
      </c>
      <c r="N83" s="29">
        <f t="shared" si="5"/>
        <v>0</v>
      </c>
      <c r="O83" s="29">
        <f t="shared" si="6"/>
        <v>0</v>
      </c>
    </row>
    <row r="84" spans="1:15" x14ac:dyDescent="0.2">
      <c r="C84" t="s">
        <v>64</v>
      </c>
      <c r="I84" s="6">
        <v>1</v>
      </c>
      <c r="J84" t="s">
        <v>0</v>
      </c>
      <c r="K84" s="12">
        <v>0</v>
      </c>
      <c r="L84" s="13">
        <f t="shared" si="3"/>
        <v>0</v>
      </c>
      <c r="M84" s="4">
        <f t="shared" si="4"/>
        <v>0</v>
      </c>
      <c r="N84" s="29">
        <f t="shared" si="5"/>
        <v>0</v>
      </c>
      <c r="O84" s="29">
        <f t="shared" si="6"/>
        <v>0</v>
      </c>
    </row>
    <row r="85" spans="1:15" x14ac:dyDescent="0.2">
      <c r="K85" s="12"/>
      <c r="L85" s="13">
        <f t="shared" ref="L85:L88" si="31">+K85*I85</f>
        <v>0</v>
      </c>
      <c r="M85" s="4">
        <f t="shared" ref="M85:M88" si="32">+CEILING(K85*0.45,1)</f>
        <v>0</v>
      </c>
      <c r="N85" s="29">
        <f t="shared" ref="N85:N88" si="33">+M85*I85</f>
        <v>0</v>
      </c>
      <c r="O85" s="29">
        <f t="shared" ref="O85:O88" si="34">+N85+L85</f>
        <v>0</v>
      </c>
    </row>
    <row r="86" spans="1:15" x14ac:dyDescent="0.2">
      <c r="A86" s="1" t="s">
        <v>56</v>
      </c>
      <c r="B86" t="s">
        <v>46</v>
      </c>
      <c r="I86" s="6"/>
      <c r="K86" s="12"/>
      <c r="L86" s="13">
        <f t="shared" si="31"/>
        <v>0</v>
      </c>
      <c r="M86" s="4">
        <f t="shared" si="32"/>
        <v>0</v>
      </c>
      <c r="N86" s="29">
        <f t="shared" si="33"/>
        <v>0</v>
      </c>
      <c r="O86" s="29">
        <f t="shared" si="34"/>
        <v>0</v>
      </c>
    </row>
    <row r="87" spans="1:15" x14ac:dyDescent="0.2">
      <c r="C87" t="s">
        <v>113</v>
      </c>
      <c r="I87" s="6">
        <v>1</v>
      </c>
      <c r="J87" t="s">
        <v>0</v>
      </c>
      <c r="K87" s="12">
        <v>0</v>
      </c>
      <c r="L87" s="13">
        <f t="shared" si="31"/>
        <v>0</v>
      </c>
      <c r="M87" s="4">
        <f t="shared" si="32"/>
        <v>0</v>
      </c>
      <c r="N87" s="29">
        <f t="shared" si="33"/>
        <v>0</v>
      </c>
      <c r="O87" s="29">
        <f t="shared" si="34"/>
        <v>0</v>
      </c>
    </row>
    <row r="88" spans="1:15" x14ac:dyDescent="0.2">
      <c r="A88" s="8"/>
      <c r="L88" s="13">
        <f t="shared" si="31"/>
        <v>0</v>
      </c>
      <c r="M88" s="4">
        <f t="shared" si="32"/>
        <v>0</v>
      </c>
      <c r="N88" s="29">
        <f t="shared" si="33"/>
        <v>0</v>
      </c>
      <c r="O88" s="29">
        <f t="shared" si="34"/>
        <v>0</v>
      </c>
    </row>
    <row r="89" spans="1:15" x14ac:dyDescent="0.2">
      <c r="A89" s="1" t="s">
        <v>57</v>
      </c>
      <c r="B89" t="s">
        <v>7</v>
      </c>
      <c r="L89" s="13">
        <f t="shared" si="3"/>
        <v>0</v>
      </c>
      <c r="M89" s="4">
        <f t="shared" si="4"/>
        <v>0</v>
      </c>
      <c r="N89" s="29">
        <f t="shared" si="5"/>
        <v>0</v>
      </c>
      <c r="O89" s="29">
        <f t="shared" si="6"/>
        <v>0</v>
      </c>
    </row>
    <row r="90" spans="1:15" x14ac:dyDescent="0.2">
      <c r="D90" t="s">
        <v>10</v>
      </c>
      <c r="L90" s="13">
        <f t="shared" si="3"/>
        <v>0</v>
      </c>
      <c r="M90" s="4">
        <f t="shared" si="4"/>
        <v>0</v>
      </c>
      <c r="N90" s="29">
        <f t="shared" si="5"/>
        <v>0</v>
      </c>
      <c r="O90" s="29">
        <f t="shared" si="6"/>
        <v>0</v>
      </c>
    </row>
    <row r="91" spans="1:15" x14ac:dyDescent="0.2">
      <c r="D91" t="s">
        <v>8</v>
      </c>
      <c r="L91" s="13">
        <f t="shared" si="3"/>
        <v>0</v>
      </c>
      <c r="M91" s="4">
        <f t="shared" si="4"/>
        <v>0</v>
      </c>
      <c r="N91" s="29">
        <f t="shared" si="5"/>
        <v>0</v>
      </c>
      <c r="O91" s="29">
        <f t="shared" si="6"/>
        <v>0</v>
      </c>
    </row>
    <row r="92" spans="1:15" x14ac:dyDescent="0.2">
      <c r="D92" t="s">
        <v>9</v>
      </c>
      <c r="I92">
        <v>1</v>
      </c>
      <c r="J92" t="s">
        <v>24</v>
      </c>
      <c r="K92" s="13">
        <v>0</v>
      </c>
      <c r="L92" s="13">
        <f t="shared" si="3"/>
        <v>0</v>
      </c>
      <c r="M92" s="4">
        <f t="shared" si="4"/>
        <v>0</v>
      </c>
      <c r="N92" s="29">
        <f t="shared" si="5"/>
        <v>0</v>
      </c>
      <c r="O92" s="29">
        <f t="shared" si="6"/>
        <v>0</v>
      </c>
    </row>
    <row r="93" spans="1:15" x14ac:dyDescent="0.2">
      <c r="L93" s="13">
        <f t="shared" ref="L93" si="35">+K93*I93</f>
        <v>0</v>
      </c>
      <c r="M93" s="4">
        <f t="shared" ref="M93" si="36">+CEILING(K93*0.45,1)</f>
        <v>0</v>
      </c>
      <c r="N93" s="29">
        <f t="shared" ref="N93" si="37">+M93*I93</f>
        <v>0</v>
      </c>
      <c r="O93" s="29">
        <f t="shared" ref="O93" si="38">+N93+L93</f>
        <v>0</v>
      </c>
    </row>
    <row r="94" spans="1:15" x14ac:dyDescent="0.2">
      <c r="A94" s="2" t="s">
        <v>96</v>
      </c>
      <c r="C94" s="5"/>
      <c r="F94" s="6"/>
      <c r="I94" s="6"/>
      <c r="K94" s="4"/>
      <c r="L94" s="13">
        <f t="shared" ref="L94:L154" si="39">+K94*I94</f>
        <v>0</v>
      </c>
      <c r="M94" s="4">
        <f t="shared" ref="M94:M142" si="40">+CEILING(K94*0.45,1)</f>
        <v>0</v>
      </c>
      <c r="N94" s="29">
        <f t="shared" ref="N94:N154" si="41">+M94*I94</f>
        <v>0</v>
      </c>
      <c r="O94" s="29">
        <f t="shared" ref="O94:O154" si="42">+N94+L94</f>
        <v>0</v>
      </c>
    </row>
    <row r="95" spans="1:15" s="7" customFormat="1" x14ac:dyDescent="0.2">
      <c r="A95" s="9" t="s">
        <v>62</v>
      </c>
      <c r="B95" s="33" t="s">
        <v>90</v>
      </c>
      <c r="C95" s="33"/>
      <c r="D95" s="33"/>
      <c r="E95" s="33"/>
      <c r="F95" s="33"/>
      <c r="G95" s="33"/>
      <c r="H95" s="33"/>
      <c r="I95" s="30"/>
      <c r="K95" s="31"/>
      <c r="L95" s="13">
        <f t="shared" ref="L95:L102" si="43">+K95*I95</f>
        <v>0</v>
      </c>
      <c r="M95" s="4">
        <f t="shared" ref="M95:M102" si="44">+CEILING(K95*0.45,1)</f>
        <v>0</v>
      </c>
      <c r="N95" s="29">
        <f t="shared" ref="N95:N102" si="45">+M95*I95</f>
        <v>0</v>
      </c>
      <c r="O95" s="29">
        <f t="shared" ref="O95:O102" si="46">+N95+L95</f>
        <v>0</v>
      </c>
    </row>
    <row r="96" spans="1:15" s="7" customFormat="1" x14ac:dyDescent="0.2">
      <c r="A96" s="9"/>
      <c r="C96" s="7" t="s">
        <v>91</v>
      </c>
      <c r="D96" s="32"/>
      <c r="E96" s="32"/>
      <c r="F96" s="32"/>
      <c r="G96" s="32"/>
      <c r="I96" s="30"/>
      <c r="K96" s="31"/>
      <c r="L96" s="13">
        <f t="shared" si="43"/>
        <v>0</v>
      </c>
      <c r="M96" s="4">
        <f t="shared" si="44"/>
        <v>0</v>
      </c>
      <c r="N96" s="29">
        <f t="shared" si="45"/>
        <v>0</v>
      </c>
      <c r="O96" s="29">
        <f t="shared" si="46"/>
        <v>0</v>
      </c>
    </row>
    <row r="97" spans="1:15" s="7" customFormat="1" x14ac:dyDescent="0.2">
      <c r="A97" s="9"/>
      <c r="D97" s="32" t="s">
        <v>92</v>
      </c>
      <c r="E97" s="32"/>
      <c r="F97" s="32" t="s">
        <v>93</v>
      </c>
      <c r="G97" s="32"/>
      <c r="I97" s="30"/>
      <c r="K97" s="31"/>
      <c r="L97" s="13">
        <f t="shared" si="43"/>
        <v>0</v>
      </c>
      <c r="M97" s="4">
        <f t="shared" si="44"/>
        <v>0</v>
      </c>
      <c r="N97" s="29">
        <f t="shared" si="45"/>
        <v>0</v>
      </c>
      <c r="O97" s="29">
        <f t="shared" si="46"/>
        <v>0</v>
      </c>
    </row>
    <row r="98" spans="1:15" s="7" customFormat="1" ht="13.5" x14ac:dyDescent="0.2">
      <c r="A98" s="9"/>
      <c r="D98" s="32" t="s">
        <v>28</v>
      </c>
      <c r="F98" s="11">
        <v>2000</v>
      </c>
      <c r="G98" s="32" t="s">
        <v>29</v>
      </c>
      <c r="I98" s="30"/>
      <c r="K98" s="31"/>
      <c r="L98" s="13">
        <f t="shared" si="43"/>
        <v>0</v>
      </c>
      <c r="M98" s="4">
        <f t="shared" si="44"/>
        <v>0</v>
      </c>
      <c r="N98" s="29">
        <f t="shared" si="45"/>
        <v>0</v>
      </c>
      <c r="O98" s="29">
        <f t="shared" si="46"/>
        <v>0</v>
      </c>
    </row>
    <row r="99" spans="1:15" s="7" customFormat="1" x14ac:dyDescent="0.2">
      <c r="A99" s="9"/>
      <c r="D99" s="32" t="s">
        <v>30</v>
      </c>
      <c r="F99" s="10">
        <v>70</v>
      </c>
      <c r="G99" s="32" t="s">
        <v>2</v>
      </c>
      <c r="I99" s="30"/>
      <c r="K99" s="31"/>
      <c r="L99" s="13">
        <f t="shared" si="43"/>
        <v>0</v>
      </c>
      <c r="M99" s="4">
        <f t="shared" si="44"/>
        <v>0</v>
      </c>
      <c r="N99" s="29">
        <f t="shared" si="45"/>
        <v>0</v>
      </c>
      <c r="O99" s="29">
        <f t="shared" si="46"/>
        <v>0</v>
      </c>
    </row>
    <row r="100" spans="1:15" s="7" customFormat="1" x14ac:dyDescent="0.2">
      <c r="A100" s="9"/>
      <c r="D100" s="32" t="s">
        <v>5</v>
      </c>
      <c r="F100" s="10">
        <v>200</v>
      </c>
      <c r="G100" s="32" t="s">
        <v>47</v>
      </c>
      <c r="I100" s="30"/>
      <c r="K100" s="31"/>
      <c r="L100" s="13">
        <f t="shared" si="43"/>
        <v>0</v>
      </c>
      <c r="M100" s="4">
        <f t="shared" si="44"/>
        <v>0</v>
      </c>
      <c r="N100" s="29">
        <f t="shared" si="45"/>
        <v>0</v>
      </c>
      <c r="O100" s="29">
        <f t="shared" si="46"/>
        <v>0</v>
      </c>
    </row>
    <row r="101" spans="1:15" s="7" customFormat="1" x14ac:dyDescent="0.2">
      <c r="A101" s="9"/>
      <c r="D101" s="32" t="s">
        <v>3</v>
      </c>
      <c r="F101" s="10">
        <v>230</v>
      </c>
      <c r="G101" s="32" t="s">
        <v>4</v>
      </c>
      <c r="I101" s="30">
        <v>1</v>
      </c>
      <c r="J101" s="7" t="s">
        <v>0</v>
      </c>
      <c r="K101" s="4">
        <v>0</v>
      </c>
      <c r="L101" s="13">
        <f t="shared" si="43"/>
        <v>0</v>
      </c>
      <c r="M101" s="4">
        <v>0</v>
      </c>
      <c r="N101" s="29">
        <f t="shared" si="45"/>
        <v>0</v>
      </c>
      <c r="O101" s="29">
        <f t="shared" si="46"/>
        <v>0</v>
      </c>
    </row>
    <row r="102" spans="1:15" s="7" customFormat="1" x14ac:dyDescent="0.2">
      <c r="A102" s="9"/>
      <c r="D102" s="32"/>
      <c r="F102" s="10"/>
      <c r="G102" s="32"/>
      <c r="I102" s="30"/>
      <c r="K102" s="4"/>
      <c r="L102" s="13">
        <f t="shared" si="43"/>
        <v>0</v>
      </c>
      <c r="M102" s="4">
        <f t="shared" si="44"/>
        <v>0</v>
      </c>
      <c r="N102" s="29">
        <f t="shared" si="45"/>
        <v>0</v>
      </c>
      <c r="O102" s="29">
        <f t="shared" si="46"/>
        <v>0</v>
      </c>
    </row>
    <row r="103" spans="1:15" s="7" customFormat="1" x14ac:dyDescent="0.2">
      <c r="A103" s="9" t="s">
        <v>65</v>
      </c>
      <c r="B103" s="33" t="s">
        <v>97</v>
      </c>
      <c r="C103" s="33"/>
      <c r="D103" s="33"/>
      <c r="E103" s="33"/>
      <c r="F103" s="33"/>
      <c r="G103" s="33"/>
      <c r="H103" s="33"/>
      <c r="I103" s="30"/>
      <c r="K103" s="31"/>
      <c r="L103" s="13">
        <f t="shared" si="39"/>
        <v>0</v>
      </c>
      <c r="M103" s="4">
        <f t="shared" si="40"/>
        <v>0</v>
      </c>
      <c r="N103" s="29">
        <f t="shared" si="41"/>
        <v>0</v>
      </c>
      <c r="O103" s="29">
        <f t="shared" si="42"/>
        <v>0</v>
      </c>
    </row>
    <row r="104" spans="1:15" s="7" customFormat="1" x14ac:dyDescent="0.2">
      <c r="A104" s="9"/>
      <c r="C104" s="7" t="s">
        <v>98</v>
      </c>
      <c r="D104" s="32"/>
      <c r="E104" s="32"/>
      <c r="F104" s="32"/>
      <c r="G104" s="32"/>
      <c r="I104" s="30"/>
      <c r="K104" s="31"/>
      <c r="L104" s="13">
        <f t="shared" si="39"/>
        <v>0</v>
      </c>
      <c r="M104" s="4">
        <f t="shared" si="40"/>
        <v>0</v>
      </c>
      <c r="N104" s="29">
        <f t="shared" si="41"/>
        <v>0</v>
      </c>
      <c r="O104" s="29">
        <f t="shared" si="42"/>
        <v>0</v>
      </c>
    </row>
    <row r="105" spans="1:15" s="7" customFormat="1" ht="13.5" x14ac:dyDescent="0.2">
      <c r="A105" s="9"/>
      <c r="D105" s="32" t="s">
        <v>28</v>
      </c>
      <c r="F105" s="11">
        <v>2000</v>
      </c>
      <c r="G105" s="32" t="s">
        <v>29</v>
      </c>
      <c r="I105" s="30"/>
      <c r="K105" s="31"/>
      <c r="L105" s="13">
        <f t="shared" si="39"/>
        <v>0</v>
      </c>
      <c r="M105" s="4">
        <f t="shared" si="40"/>
        <v>0</v>
      </c>
      <c r="N105" s="29">
        <f t="shared" si="41"/>
        <v>0</v>
      </c>
      <c r="O105" s="29">
        <f t="shared" si="42"/>
        <v>0</v>
      </c>
    </row>
    <row r="106" spans="1:15" s="7" customFormat="1" x14ac:dyDescent="0.2">
      <c r="A106" s="9"/>
      <c r="D106" s="32" t="s">
        <v>30</v>
      </c>
      <c r="F106" s="10">
        <v>250</v>
      </c>
      <c r="G106" s="32" t="s">
        <v>2</v>
      </c>
      <c r="I106" s="30"/>
      <c r="K106" s="31"/>
      <c r="L106" s="13">
        <f t="shared" si="39"/>
        <v>0</v>
      </c>
      <c r="M106" s="4">
        <f t="shared" si="40"/>
        <v>0</v>
      </c>
      <c r="N106" s="29">
        <f t="shared" si="41"/>
        <v>0</v>
      </c>
      <c r="O106" s="29">
        <f t="shared" si="42"/>
        <v>0</v>
      </c>
    </row>
    <row r="107" spans="1:15" s="7" customFormat="1" x14ac:dyDescent="0.2">
      <c r="A107" s="9"/>
      <c r="D107" s="32" t="s">
        <v>5</v>
      </c>
      <c r="F107" s="10">
        <v>244</v>
      </c>
      <c r="G107" s="32" t="s">
        <v>47</v>
      </c>
      <c r="I107" s="30"/>
      <c r="K107" s="31"/>
      <c r="L107" s="13">
        <f t="shared" si="39"/>
        <v>0</v>
      </c>
      <c r="M107" s="4">
        <f t="shared" si="40"/>
        <v>0</v>
      </c>
      <c r="N107" s="29">
        <f t="shared" si="41"/>
        <v>0</v>
      </c>
      <c r="O107" s="29">
        <f t="shared" si="42"/>
        <v>0</v>
      </c>
    </row>
    <row r="108" spans="1:15" s="7" customFormat="1" x14ac:dyDescent="0.2">
      <c r="A108" s="9"/>
      <c r="D108" s="32" t="s">
        <v>3</v>
      </c>
      <c r="F108" s="10">
        <v>230</v>
      </c>
      <c r="G108" s="32" t="s">
        <v>4</v>
      </c>
      <c r="I108" s="30"/>
      <c r="K108" s="4"/>
      <c r="L108" s="13">
        <f t="shared" si="39"/>
        <v>0</v>
      </c>
      <c r="M108" s="4">
        <f t="shared" si="40"/>
        <v>0</v>
      </c>
      <c r="N108" s="29">
        <f t="shared" si="41"/>
        <v>0</v>
      </c>
      <c r="O108" s="29">
        <f t="shared" si="42"/>
        <v>0</v>
      </c>
    </row>
    <row r="109" spans="1:15" s="7" customFormat="1" x14ac:dyDescent="0.2">
      <c r="A109" s="9"/>
      <c r="D109" s="32" t="s">
        <v>48</v>
      </c>
      <c r="F109" s="10">
        <v>61</v>
      </c>
      <c r="G109" s="32" t="s">
        <v>6</v>
      </c>
      <c r="I109" s="30">
        <v>1</v>
      </c>
      <c r="J109" s="7" t="s">
        <v>0</v>
      </c>
      <c r="K109" s="4">
        <v>0</v>
      </c>
      <c r="L109" s="13">
        <f t="shared" si="39"/>
        <v>0</v>
      </c>
      <c r="M109" s="4">
        <v>0</v>
      </c>
      <c r="N109" s="29">
        <f t="shared" si="41"/>
        <v>0</v>
      </c>
      <c r="O109" s="29">
        <f t="shared" si="42"/>
        <v>0</v>
      </c>
    </row>
    <row r="110" spans="1:15" s="7" customFormat="1" x14ac:dyDescent="0.2">
      <c r="A110" s="9"/>
      <c r="D110" s="32"/>
      <c r="F110" s="10"/>
      <c r="G110" s="32"/>
      <c r="I110" s="30"/>
      <c r="K110" s="4"/>
      <c r="L110" s="13">
        <f t="shared" ref="L110:L125" si="47">+K110*I110</f>
        <v>0</v>
      </c>
      <c r="M110" s="4">
        <f t="shared" ref="M110:M125" si="48">+CEILING(K110*0.45,1)</f>
        <v>0</v>
      </c>
      <c r="N110" s="29">
        <f t="shared" ref="N110:N125" si="49">+M110*I110</f>
        <v>0</v>
      </c>
      <c r="O110" s="29">
        <f t="shared" ref="O110:O125" si="50">+N110+L110</f>
        <v>0</v>
      </c>
    </row>
    <row r="111" spans="1:15" s="7" customFormat="1" x14ac:dyDescent="0.2">
      <c r="A111" s="9" t="s">
        <v>66</v>
      </c>
      <c r="B111" s="7" t="s">
        <v>100</v>
      </c>
      <c r="D111" s="32"/>
      <c r="F111" s="10"/>
      <c r="G111" s="32"/>
      <c r="I111" s="30"/>
      <c r="K111" s="4"/>
      <c r="L111" s="13">
        <f t="shared" si="47"/>
        <v>0</v>
      </c>
      <c r="M111" s="4">
        <f t="shared" si="48"/>
        <v>0</v>
      </c>
      <c r="N111" s="29">
        <f t="shared" si="49"/>
        <v>0</v>
      </c>
      <c r="O111" s="29">
        <f t="shared" si="50"/>
        <v>0</v>
      </c>
    </row>
    <row r="112" spans="1:15" s="7" customFormat="1" x14ac:dyDescent="0.2">
      <c r="A112" s="9"/>
      <c r="C112" s="7" t="s">
        <v>99</v>
      </c>
      <c r="D112" s="32"/>
      <c r="F112" s="10"/>
      <c r="G112" s="32"/>
      <c r="I112" s="30">
        <v>1</v>
      </c>
      <c r="J112" s="7" t="s">
        <v>0</v>
      </c>
      <c r="K112" s="4">
        <v>0</v>
      </c>
      <c r="L112" s="13">
        <f t="shared" si="47"/>
        <v>0</v>
      </c>
      <c r="M112" s="4">
        <v>0</v>
      </c>
      <c r="N112" s="29">
        <f t="shared" si="49"/>
        <v>0</v>
      </c>
      <c r="O112" s="29">
        <f t="shared" si="50"/>
        <v>0</v>
      </c>
    </row>
    <row r="113" spans="1:15" s="7" customFormat="1" x14ac:dyDescent="0.2">
      <c r="A113" s="9"/>
      <c r="D113" s="32"/>
      <c r="F113" s="10"/>
      <c r="G113" s="32"/>
      <c r="I113" s="30"/>
      <c r="K113" s="4"/>
      <c r="L113" s="13">
        <f t="shared" si="47"/>
        <v>0</v>
      </c>
      <c r="M113" s="4">
        <f t="shared" si="48"/>
        <v>0</v>
      </c>
      <c r="N113" s="29">
        <f t="shared" si="49"/>
        <v>0</v>
      </c>
      <c r="O113" s="29">
        <f t="shared" si="50"/>
        <v>0</v>
      </c>
    </row>
    <row r="114" spans="1:15" s="7" customFormat="1" x14ac:dyDescent="0.2">
      <c r="A114" s="9" t="s">
        <v>72</v>
      </c>
      <c r="B114" s="7" t="s">
        <v>68</v>
      </c>
      <c r="D114" s="32"/>
      <c r="F114" s="10"/>
      <c r="G114" s="32"/>
      <c r="I114" s="30"/>
      <c r="K114" s="4"/>
      <c r="L114" s="13">
        <f t="shared" si="47"/>
        <v>0</v>
      </c>
      <c r="M114" s="4">
        <f t="shared" si="48"/>
        <v>0</v>
      </c>
      <c r="N114" s="29">
        <f t="shared" si="49"/>
        <v>0</v>
      </c>
      <c r="O114" s="29">
        <f t="shared" si="50"/>
        <v>0</v>
      </c>
    </row>
    <row r="115" spans="1:15" s="7" customFormat="1" x14ac:dyDescent="0.2">
      <c r="A115" s="9"/>
      <c r="C115" s="7" t="s">
        <v>101</v>
      </c>
      <c r="D115" s="32"/>
      <c r="F115" s="10"/>
      <c r="G115" s="32"/>
      <c r="I115" s="30">
        <v>1</v>
      </c>
      <c r="J115" s="7" t="s">
        <v>0</v>
      </c>
      <c r="K115" s="4">
        <v>0</v>
      </c>
      <c r="L115" s="13">
        <f t="shared" si="47"/>
        <v>0</v>
      </c>
      <c r="M115" s="4">
        <v>0</v>
      </c>
      <c r="N115" s="29">
        <f t="shared" si="49"/>
        <v>0</v>
      </c>
      <c r="O115" s="29">
        <f t="shared" si="50"/>
        <v>0</v>
      </c>
    </row>
    <row r="116" spans="1:15" s="7" customFormat="1" x14ac:dyDescent="0.2">
      <c r="A116" s="9"/>
      <c r="D116" s="32"/>
      <c r="F116" s="10"/>
      <c r="G116" s="32"/>
      <c r="I116" s="30"/>
      <c r="K116" s="4"/>
      <c r="L116" s="13">
        <f t="shared" ref="L116:L118" si="51">+K116*I116</f>
        <v>0</v>
      </c>
      <c r="M116" s="4">
        <f t="shared" ref="M116:M118" si="52">+CEILING(K116*0.45,1)</f>
        <v>0</v>
      </c>
      <c r="N116" s="29">
        <f t="shared" ref="N116:N118" si="53">+M116*I116</f>
        <v>0</v>
      </c>
      <c r="O116" s="29">
        <f t="shared" ref="O116:O118" si="54">+N116+L116</f>
        <v>0</v>
      </c>
    </row>
    <row r="117" spans="1:15" s="7" customFormat="1" x14ac:dyDescent="0.2">
      <c r="A117" s="9" t="s">
        <v>73</v>
      </c>
      <c r="B117" s="7" t="s">
        <v>67</v>
      </c>
      <c r="D117" s="32"/>
      <c r="F117" s="10"/>
      <c r="G117" s="32"/>
      <c r="I117" s="30"/>
      <c r="K117" s="4"/>
      <c r="L117" s="13">
        <f t="shared" si="51"/>
        <v>0</v>
      </c>
      <c r="M117" s="4">
        <f t="shared" si="52"/>
        <v>0</v>
      </c>
      <c r="N117" s="29">
        <f t="shared" si="53"/>
        <v>0</v>
      </c>
      <c r="O117" s="29">
        <f t="shared" si="54"/>
        <v>0</v>
      </c>
    </row>
    <row r="118" spans="1:15" s="7" customFormat="1" x14ac:dyDescent="0.2">
      <c r="A118" s="9"/>
      <c r="C118" s="7" t="s">
        <v>102</v>
      </c>
      <c r="D118" s="32"/>
      <c r="F118" s="10"/>
      <c r="G118" s="32"/>
      <c r="I118" s="30">
        <v>1</v>
      </c>
      <c r="J118" s="7" t="s">
        <v>0</v>
      </c>
      <c r="K118" s="4">
        <v>0</v>
      </c>
      <c r="L118" s="13">
        <f t="shared" si="51"/>
        <v>0</v>
      </c>
      <c r="M118" s="4">
        <f t="shared" si="52"/>
        <v>0</v>
      </c>
      <c r="N118" s="29">
        <f t="shared" si="53"/>
        <v>0</v>
      </c>
      <c r="O118" s="29">
        <f t="shared" si="54"/>
        <v>0</v>
      </c>
    </row>
    <row r="119" spans="1:15" s="7" customFormat="1" x14ac:dyDescent="0.2">
      <c r="A119" s="9"/>
      <c r="D119" s="32"/>
      <c r="F119" s="10"/>
      <c r="G119" s="32"/>
      <c r="I119" s="30"/>
      <c r="K119" s="4"/>
      <c r="L119" s="13">
        <f t="shared" ref="L119:L121" si="55">+K119*I119</f>
        <v>0</v>
      </c>
      <c r="M119" s="4">
        <f t="shared" ref="M119:M120" si="56">+CEILING(K119*0.45,1)</f>
        <v>0</v>
      </c>
      <c r="N119" s="29">
        <f t="shared" ref="N119:N121" si="57">+M119*I119</f>
        <v>0</v>
      </c>
      <c r="O119" s="29">
        <f t="shared" ref="O119:O121" si="58">+N119+L119</f>
        <v>0</v>
      </c>
    </row>
    <row r="120" spans="1:15" s="7" customFormat="1" x14ac:dyDescent="0.2">
      <c r="A120" s="9" t="s">
        <v>107</v>
      </c>
      <c r="B120" s="7" t="s">
        <v>103</v>
      </c>
      <c r="D120" s="32"/>
      <c r="F120" s="10"/>
      <c r="G120" s="32"/>
      <c r="I120" s="30"/>
      <c r="K120" s="4"/>
      <c r="L120" s="13">
        <f t="shared" si="55"/>
        <v>0</v>
      </c>
      <c r="M120" s="4">
        <f t="shared" si="56"/>
        <v>0</v>
      </c>
      <c r="N120" s="29">
        <f t="shared" si="57"/>
        <v>0</v>
      </c>
      <c r="O120" s="29">
        <f t="shared" si="58"/>
        <v>0</v>
      </c>
    </row>
    <row r="121" spans="1:15" s="7" customFormat="1" x14ac:dyDescent="0.2">
      <c r="A121" s="9"/>
      <c r="C121" s="7" t="s">
        <v>104</v>
      </c>
      <c r="D121" s="32"/>
      <c r="F121" s="10"/>
      <c r="G121" s="32"/>
      <c r="I121" s="30">
        <v>1</v>
      </c>
      <c r="J121" s="7" t="s">
        <v>0</v>
      </c>
      <c r="K121" s="4">
        <v>0</v>
      </c>
      <c r="L121" s="13">
        <f t="shared" si="55"/>
        <v>0</v>
      </c>
      <c r="M121" s="4">
        <v>0</v>
      </c>
      <c r="N121" s="29">
        <f t="shared" si="57"/>
        <v>0</v>
      </c>
      <c r="O121" s="29">
        <f t="shared" si="58"/>
        <v>0</v>
      </c>
    </row>
    <row r="122" spans="1:15" s="7" customFormat="1" x14ac:dyDescent="0.2">
      <c r="A122" s="9"/>
      <c r="D122" s="32"/>
      <c r="F122" s="10"/>
      <c r="G122" s="32"/>
      <c r="I122" s="30"/>
      <c r="K122" s="4"/>
      <c r="L122" s="13">
        <f t="shared" ref="L122:L124" si="59">+K122*I122</f>
        <v>0</v>
      </c>
      <c r="M122" s="4">
        <f t="shared" ref="M122:M124" si="60">+CEILING(K122*0.45,1)</f>
        <v>0</v>
      </c>
      <c r="N122" s="29">
        <f t="shared" ref="N122:N124" si="61">+M122*I122</f>
        <v>0</v>
      </c>
      <c r="O122" s="29">
        <f t="shared" ref="O122:O124" si="62">+N122+L122</f>
        <v>0</v>
      </c>
    </row>
    <row r="123" spans="1:15" s="7" customFormat="1" x14ac:dyDescent="0.2">
      <c r="A123" s="9" t="s">
        <v>108</v>
      </c>
      <c r="B123" s="7" t="s">
        <v>106</v>
      </c>
      <c r="D123" s="32"/>
      <c r="F123" s="10"/>
      <c r="G123" s="32"/>
      <c r="I123" s="30"/>
      <c r="K123" s="4"/>
      <c r="L123" s="13">
        <f t="shared" si="59"/>
        <v>0</v>
      </c>
      <c r="M123" s="4">
        <f t="shared" si="60"/>
        <v>0</v>
      </c>
      <c r="N123" s="29">
        <f t="shared" si="61"/>
        <v>0</v>
      </c>
      <c r="O123" s="29">
        <f t="shared" si="62"/>
        <v>0</v>
      </c>
    </row>
    <row r="124" spans="1:15" s="7" customFormat="1" x14ac:dyDescent="0.2">
      <c r="A124" s="9"/>
      <c r="C124" s="7" t="s">
        <v>105</v>
      </c>
      <c r="D124" s="32"/>
      <c r="F124" s="10"/>
      <c r="G124" s="32"/>
      <c r="I124" s="30">
        <v>1</v>
      </c>
      <c r="J124" s="7" t="s">
        <v>0</v>
      </c>
      <c r="K124" s="4">
        <v>0</v>
      </c>
      <c r="L124" s="13">
        <f t="shared" si="59"/>
        <v>0</v>
      </c>
      <c r="M124" s="4">
        <f t="shared" si="60"/>
        <v>0</v>
      </c>
      <c r="N124" s="29">
        <f t="shared" si="61"/>
        <v>0</v>
      </c>
      <c r="O124" s="29">
        <f t="shared" si="62"/>
        <v>0</v>
      </c>
    </row>
    <row r="125" spans="1:15" s="7" customFormat="1" x14ac:dyDescent="0.2">
      <c r="A125" s="9"/>
      <c r="D125" s="32"/>
      <c r="F125" s="10"/>
      <c r="G125" s="32"/>
      <c r="I125" s="30"/>
      <c r="K125" s="4"/>
      <c r="L125" s="13">
        <f t="shared" si="47"/>
        <v>0</v>
      </c>
      <c r="M125" s="4">
        <f t="shared" si="48"/>
        <v>0</v>
      </c>
      <c r="N125" s="29">
        <f t="shared" si="49"/>
        <v>0</v>
      </c>
      <c r="O125" s="29">
        <f t="shared" si="50"/>
        <v>0</v>
      </c>
    </row>
    <row r="126" spans="1:15" x14ac:dyDescent="0.2">
      <c r="A126" s="8" t="s">
        <v>109</v>
      </c>
      <c r="B126" s="5" t="s">
        <v>59</v>
      </c>
      <c r="C126" s="5"/>
      <c r="E126" s="5"/>
      <c r="F126" s="5"/>
      <c r="G126" s="5"/>
      <c r="H126" s="5"/>
      <c r="I126" s="5"/>
      <c r="J126" s="5"/>
      <c r="L126" s="13">
        <f t="shared" si="39"/>
        <v>0</v>
      </c>
      <c r="M126" s="4">
        <f t="shared" si="40"/>
        <v>0</v>
      </c>
      <c r="N126" s="29">
        <f t="shared" si="41"/>
        <v>0</v>
      </c>
      <c r="O126" s="29">
        <f t="shared" si="42"/>
        <v>0</v>
      </c>
    </row>
    <row r="127" spans="1:15" x14ac:dyDescent="0.2">
      <c r="A127" s="8"/>
      <c r="B127" s="5"/>
      <c r="C127" s="5" t="s">
        <v>60</v>
      </c>
      <c r="E127" s="5"/>
      <c r="F127" s="5"/>
      <c r="G127" s="5"/>
      <c r="H127" s="5"/>
      <c r="I127" s="5"/>
      <c r="J127" s="5"/>
      <c r="L127" s="13">
        <f t="shared" si="39"/>
        <v>0</v>
      </c>
      <c r="M127" s="4">
        <f t="shared" si="40"/>
        <v>0</v>
      </c>
      <c r="N127" s="29">
        <f t="shared" si="41"/>
        <v>0</v>
      </c>
      <c r="O127" s="29">
        <f t="shared" si="42"/>
        <v>0</v>
      </c>
    </row>
    <row r="128" spans="1:15" x14ac:dyDescent="0.2">
      <c r="A128" s="8"/>
      <c r="B128" s="5"/>
      <c r="C128" s="5"/>
      <c r="D128" t="s">
        <v>61</v>
      </c>
      <c r="E128" s="5"/>
      <c r="F128" s="5"/>
      <c r="G128" s="5"/>
      <c r="H128" s="5"/>
      <c r="I128" s="5">
        <v>0.5</v>
      </c>
      <c r="J128" s="5" t="s">
        <v>1</v>
      </c>
      <c r="K128" s="13">
        <v>0</v>
      </c>
      <c r="L128" s="13">
        <f t="shared" si="39"/>
        <v>0</v>
      </c>
      <c r="M128" s="4">
        <f t="shared" si="40"/>
        <v>0</v>
      </c>
      <c r="N128" s="29">
        <f t="shared" si="41"/>
        <v>0</v>
      </c>
      <c r="O128" s="29">
        <f t="shared" si="42"/>
        <v>0</v>
      </c>
    </row>
    <row r="129" spans="1:15" x14ac:dyDescent="0.2">
      <c r="A129" s="8"/>
      <c r="B129" s="5"/>
      <c r="C129" s="5"/>
      <c r="D129" t="s">
        <v>74</v>
      </c>
      <c r="E129" s="5"/>
      <c r="F129" s="5"/>
      <c r="G129" s="5"/>
      <c r="H129" s="5"/>
      <c r="I129" s="5">
        <v>0.5</v>
      </c>
      <c r="J129" s="5" t="s">
        <v>1</v>
      </c>
      <c r="K129" s="13">
        <v>0</v>
      </c>
      <c r="L129" s="13">
        <f t="shared" ref="L129" si="63">+K129*I129</f>
        <v>0</v>
      </c>
      <c r="M129" s="4">
        <f t="shared" ref="M129" si="64">+CEILING(K129*0.45,1)</f>
        <v>0</v>
      </c>
      <c r="N129" s="29">
        <f t="shared" ref="N129" si="65">+M129*I129</f>
        <v>0</v>
      </c>
      <c r="O129" s="29">
        <f t="shared" ref="O129" si="66">+N129+L129</f>
        <v>0</v>
      </c>
    </row>
    <row r="130" spans="1:15" x14ac:dyDescent="0.2">
      <c r="A130" s="8"/>
      <c r="L130" s="13">
        <f t="shared" si="39"/>
        <v>0</v>
      </c>
      <c r="M130" s="4">
        <f t="shared" si="40"/>
        <v>0</v>
      </c>
      <c r="N130" s="29">
        <f t="shared" si="41"/>
        <v>0</v>
      </c>
      <c r="O130" s="29">
        <f t="shared" si="42"/>
        <v>0</v>
      </c>
    </row>
    <row r="131" spans="1:15" x14ac:dyDescent="0.2">
      <c r="A131" s="1" t="s">
        <v>110</v>
      </c>
      <c r="B131" t="s">
        <v>7</v>
      </c>
      <c r="L131" s="13">
        <f t="shared" si="39"/>
        <v>0</v>
      </c>
      <c r="M131" s="4">
        <f t="shared" si="40"/>
        <v>0</v>
      </c>
      <c r="N131" s="29">
        <f t="shared" si="41"/>
        <v>0</v>
      </c>
      <c r="O131" s="29">
        <f t="shared" si="42"/>
        <v>0</v>
      </c>
    </row>
    <row r="132" spans="1:15" x14ac:dyDescent="0.2">
      <c r="D132" t="s">
        <v>10</v>
      </c>
      <c r="L132" s="13">
        <f t="shared" si="39"/>
        <v>0</v>
      </c>
      <c r="M132" s="4">
        <f t="shared" si="40"/>
        <v>0</v>
      </c>
      <c r="N132" s="29">
        <f t="shared" si="41"/>
        <v>0</v>
      </c>
      <c r="O132" s="29">
        <f t="shared" si="42"/>
        <v>0</v>
      </c>
    </row>
    <row r="133" spans="1:15" x14ac:dyDescent="0.2">
      <c r="D133" t="s">
        <v>8</v>
      </c>
      <c r="L133" s="13">
        <f t="shared" si="39"/>
        <v>0</v>
      </c>
      <c r="M133" s="4">
        <f t="shared" si="40"/>
        <v>0</v>
      </c>
      <c r="N133" s="29">
        <f t="shared" si="41"/>
        <v>0</v>
      </c>
      <c r="O133" s="29">
        <f t="shared" si="42"/>
        <v>0</v>
      </c>
    </row>
    <row r="134" spans="1:15" x14ac:dyDescent="0.2">
      <c r="D134" t="s">
        <v>9</v>
      </c>
      <c r="I134">
        <v>4</v>
      </c>
      <c r="J134" t="s">
        <v>24</v>
      </c>
      <c r="K134" s="13">
        <v>0</v>
      </c>
      <c r="L134" s="13">
        <f t="shared" si="39"/>
        <v>0</v>
      </c>
      <c r="M134" s="4">
        <f t="shared" si="40"/>
        <v>0</v>
      </c>
      <c r="N134" s="29">
        <f t="shared" si="41"/>
        <v>0</v>
      </c>
      <c r="O134" s="29">
        <f t="shared" si="42"/>
        <v>0</v>
      </c>
    </row>
    <row r="135" spans="1:15" x14ac:dyDescent="0.2">
      <c r="I135" s="6"/>
      <c r="K135" s="12"/>
      <c r="L135" s="13">
        <f t="shared" si="39"/>
        <v>0</v>
      </c>
      <c r="M135" s="4">
        <f t="shared" si="40"/>
        <v>0</v>
      </c>
      <c r="N135" s="29">
        <f t="shared" si="41"/>
        <v>0</v>
      </c>
      <c r="O135" s="29">
        <f t="shared" si="42"/>
        <v>0</v>
      </c>
    </row>
    <row r="136" spans="1:15" x14ac:dyDescent="0.2">
      <c r="A136" s="2" t="s">
        <v>119</v>
      </c>
      <c r="C136" s="5"/>
      <c r="F136" s="6"/>
      <c r="I136" s="6"/>
      <c r="K136" s="4"/>
      <c r="L136" s="13">
        <f t="shared" si="39"/>
        <v>0</v>
      </c>
      <c r="M136" s="4">
        <f t="shared" si="40"/>
        <v>0</v>
      </c>
      <c r="N136" s="29">
        <f t="shared" si="41"/>
        <v>0</v>
      </c>
      <c r="O136" s="29">
        <f t="shared" si="42"/>
        <v>0</v>
      </c>
    </row>
    <row r="137" spans="1:15" s="7" customFormat="1" x14ac:dyDescent="0.2">
      <c r="A137" s="9" t="s">
        <v>120</v>
      </c>
      <c r="B137" s="33" t="s">
        <v>85</v>
      </c>
      <c r="C137" s="33"/>
      <c r="D137" s="33"/>
      <c r="E137" s="33"/>
      <c r="F137" s="33"/>
      <c r="G137" s="33"/>
      <c r="H137" s="33"/>
      <c r="I137" s="30"/>
      <c r="K137" s="31"/>
      <c r="L137" s="13">
        <f t="shared" si="39"/>
        <v>0</v>
      </c>
      <c r="M137" s="4">
        <f t="shared" si="40"/>
        <v>0</v>
      </c>
      <c r="N137" s="29">
        <f t="shared" si="41"/>
        <v>0</v>
      </c>
      <c r="O137" s="29">
        <f t="shared" si="42"/>
        <v>0</v>
      </c>
    </row>
    <row r="138" spans="1:15" s="7" customFormat="1" x14ac:dyDescent="0.2">
      <c r="A138" s="9"/>
      <c r="C138" s="7" t="s">
        <v>89</v>
      </c>
      <c r="D138" s="32"/>
      <c r="E138" s="32"/>
      <c r="F138" s="32"/>
      <c r="G138" s="32"/>
      <c r="I138" s="30"/>
      <c r="K138" s="31"/>
      <c r="L138" s="13">
        <f t="shared" si="39"/>
        <v>0</v>
      </c>
      <c r="M138" s="4">
        <f t="shared" si="40"/>
        <v>0</v>
      </c>
      <c r="N138" s="29">
        <f t="shared" si="41"/>
        <v>0</v>
      </c>
      <c r="O138" s="29">
        <f t="shared" si="42"/>
        <v>0</v>
      </c>
    </row>
    <row r="139" spans="1:15" s="7" customFormat="1" ht="13.5" x14ac:dyDescent="0.2">
      <c r="A139" s="9"/>
      <c r="D139" s="32" t="s">
        <v>28</v>
      </c>
      <c r="F139" s="11">
        <v>140</v>
      </c>
      <c r="G139" s="32" t="s">
        <v>29</v>
      </c>
      <c r="I139" s="30"/>
      <c r="K139" s="31"/>
      <c r="L139" s="13">
        <f t="shared" si="39"/>
        <v>0</v>
      </c>
      <c r="M139" s="4">
        <f t="shared" si="40"/>
        <v>0</v>
      </c>
      <c r="N139" s="29">
        <f t="shared" si="41"/>
        <v>0</v>
      </c>
      <c r="O139" s="29">
        <f t="shared" si="42"/>
        <v>0</v>
      </c>
    </row>
    <row r="140" spans="1:15" s="7" customFormat="1" x14ac:dyDescent="0.2">
      <c r="A140" s="9"/>
      <c r="D140" s="32" t="s">
        <v>30</v>
      </c>
      <c r="F140" s="10">
        <v>75</v>
      </c>
      <c r="G140" s="32" t="s">
        <v>2</v>
      </c>
      <c r="I140" s="30"/>
      <c r="K140" s="31"/>
      <c r="L140" s="13">
        <f t="shared" si="39"/>
        <v>0</v>
      </c>
      <c r="M140" s="4">
        <f t="shared" si="40"/>
        <v>0</v>
      </c>
      <c r="N140" s="29">
        <f t="shared" si="41"/>
        <v>0</v>
      </c>
      <c r="O140" s="29">
        <f t="shared" si="42"/>
        <v>0</v>
      </c>
    </row>
    <row r="141" spans="1:15" s="7" customFormat="1" x14ac:dyDescent="0.2">
      <c r="A141" s="9"/>
      <c r="D141" s="32" t="s">
        <v>5</v>
      </c>
      <c r="F141" s="10">
        <v>315</v>
      </c>
      <c r="G141" s="32" t="s">
        <v>47</v>
      </c>
      <c r="I141" s="30"/>
      <c r="K141" s="31"/>
      <c r="L141" s="13">
        <f t="shared" si="39"/>
        <v>0</v>
      </c>
      <c r="M141" s="4">
        <f t="shared" si="40"/>
        <v>0</v>
      </c>
      <c r="N141" s="29">
        <f t="shared" si="41"/>
        <v>0</v>
      </c>
      <c r="O141" s="29">
        <f t="shared" si="42"/>
        <v>0</v>
      </c>
    </row>
    <row r="142" spans="1:15" s="7" customFormat="1" x14ac:dyDescent="0.2">
      <c r="A142" s="9"/>
      <c r="D142" s="32" t="s">
        <v>3</v>
      </c>
      <c r="F142" s="10">
        <v>230</v>
      </c>
      <c r="G142" s="32" t="s">
        <v>4</v>
      </c>
      <c r="I142" s="30"/>
      <c r="K142" s="4"/>
      <c r="L142" s="13">
        <f t="shared" si="39"/>
        <v>0</v>
      </c>
      <c r="M142" s="4">
        <f t="shared" si="40"/>
        <v>0</v>
      </c>
      <c r="N142" s="29">
        <f t="shared" si="41"/>
        <v>0</v>
      </c>
      <c r="O142" s="29">
        <f t="shared" si="42"/>
        <v>0</v>
      </c>
    </row>
    <row r="143" spans="1:15" s="7" customFormat="1" x14ac:dyDescent="0.2">
      <c r="A143" s="9"/>
      <c r="D143" s="32" t="s">
        <v>48</v>
      </c>
      <c r="F143" s="10">
        <v>62</v>
      </c>
      <c r="G143" s="32" t="s">
        <v>6</v>
      </c>
      <c r="I143" s="30">
        <v>2</v>
      </c>
      <c r="J143" s="7" t="s">
        <v>0</v>
      </c>
      <c r="K143" s="4">
        <v>0</v>
      </c>
      <c r="L143" s="13">
        <f t="shared" si="39"/>
        <v>0</v>
      </c>
      <c r="M143" s="4">
        <v>0</v>
      </c>
      <c r="N143" s="29">
        <f t="shared" si="41"/>
        <v>0</v>
      </c>
      <c r="O143" s="29">
        <f t="shared" si="42"/>
        <v>0</v>
      </c>
    </row>
    <row r="144" spans="1:15" s="7" customFormat="1" x14ac:dyDescent="0.2">
      <c r="A144" s="9"/>
      <c r="D144" s="32"/>
      <c r="F144" s="10"/>
      <c r="G144" s="32"/>
      <c r="I144" s="30"/>
      <c r="K144" s="4"/>
      <c r="L144" s="13">
        <f t="shared" si="39"/>
        <v>0</v>
      </c>
      <c r="M144" s="4">
        <f t="shared" ref="M144:M155" si="67">+CEILING(K144*0.45,1)</f>
        <v>0</v>
      </c>
      <c r="N144" s="29">
        <f t="shared" si="41"/>
        <v>0</v>
      </c>
      <c r="O144" s="29">
        <f t="shared" si="42"/>
        <v>0</v>
      </c>
    </row>
    <row r="145" spans="1:15" x14ac:dyDescent="0.2">
      <c r="A145" s="8" t="s">
        <v>121</v>
      </c>
      <c r="B145" s="5" t="s">
        <v>59</v>
      </c>
      <c r="C145" s="5"/>
      <c r="E145" s="5"/>
      <c r="F145" s="5"/>
      <c r="G145" s="5"/>
      <c r="H145" s="5"/>
      <c r="I145" s="5"/>
      <c r="J145" s="5"/>
      <c r="L145" s="13">
        <f t="shared" si="39"/>
        <v>0</v>
      </c>
      <c r="M145" s="4">
        <f t="shared" si="67"/>
        <v>0</v>
      </c>
      <c r="N145" s="29">
        <f t="shared" si="41"/>
        <v>0</v>
      </c>
      <c r="O145" s="29">
        <f t="shared" si="42"/>
        <v>0</v>
      </c>
    </row>
    <row r="146" spans="1:15" x14ac:dyDescent="0.2">
      <c r="A146" s="8"/>
      <c r="B146" s="5"/>
      <c r="C146" s="5" t="s">
        <v>60</v>
      </c>
      <c r="E146" s="5"/>
      <c r="F146" s="5"/>
      <c r="G146" s="5"/>
      <c r="H146" s="5"/>
      <c r="I146" s="5"/>
      <c r="J146" s="5"/>
      <c r="L146" s="13">
        <f t="shared" si="39"/>
        <v>0</v>
      </c>
      <c r="M146" s="4">
        <f t="shared" si="67"/>
        <v>0</v>
      </c>
      <c r="N146" s="29">
        <f t="shared" si="41"/>
        <v>0</v>
      </c>
      <c r="O146" s="29">
        <f t="shared" si="42"/>
        <v>0</v>
      </c>
    </row>
    <row r="147" spans="1:15" x14ac:dyDescent="0.2">
      <c r="A147" s="8"/>
      <c r="B147" s="5"/>
      <c r="C147" s="5"/>
      <c r="D147" t="s">
        <v>63</v>
      </c>
      <c r="E147" s="5"/>
      <c r="F147" s="5"/>
      <c r="G147" s="5"/>
      <c r="H147" s="5"/>
      <c r="I147" s="5">
        <v>6</v>
      </c>
      <c r="J147" s="5" t="s">
        <v>1</v>
      </c>
      <c r="K147" s="13">
        <v>0</v>
      </c>
      <c r="L147" s="13">
        <f t="shared" si="39"/>
        <v>0</v>
      </c>
      <c r="M147" s="4">
        <f t="shared" si="67"/>
        <v>0</v>
      </c>
      <c r="N147" s="29">
        <f t="shared" si="41"/>
        <v>0</v>
      </c>
      <c r="O147" s="29">
        <f t="shared" si="42"/>
        <v>0</v>
      </c>
    </row>
    <row r="148" spans="1:15" x14ac:dyDescent="0.2">
      <c r="K148" s="12"/>
      <c r="L148" s="13">
        <f t="shared" si="39"/>
        <v>0</v>
      </c>
      <c r="M148" s="4">
        <f t="shared" si="67"/>
        <v>0</v>
      </c>
      <c r="N148" s="29">
        <f t="shared" si="41"/>
        <v>0</v>
      </c>
      <c r="O148" s="29">
        <f t="shared" si="42"/>
        <v>0</v>
      </c>
    </row>
    <row r="149" spans="1:15" x14ac:dyDescent="0.2">
      <c r="A149" s="1" t="s">
        <v>122</v>
      </c>
      <c r="B149" t="s">
        <v>69</v>
      </c>
      <c r="I149" s="6"/>
      <c r="K149" s="12"/>
      <c r="L149" s="13">
        <f t="shared" si="39"/>
        <v>0</v>
      </c>
      <c r="M149" s="4">
        <f t="shared" si="67"/>
        <v>0</v>
      </c>
      <c r="N149" s="29">
        <f t="shared" si="41"/>
        <v>0</v>
      </c>
      <c r="O149" s="29">
        <f t="shared" si="42"/>
        <v>0</v>
      </c>
    </row>
    <row r="150" spans="1:15" x14ac:dyDescent="0.2">
      <c r="C150" t="s">
        <v>64</v>
      </c>
      <c r="I150" s="6">
        <v>2</v>
      </c>
      <c r="J150" t="s">
        <v>0</v>
      </c>
      <c r="K150" s="12">
        <v>0</v>
      </c>
      <c r="L150" s="13">
        <f t="shared" si="39"/>
        <v>0</v>
      </c>
      <c r="M150" s="4">
        <f t="shared" si="67"/>
        <v>0</v>
      </c>
      <c r="N150" s="29">
        <f t="shared" si="41"/>
        <v>0</v>
      </c>
      <c r="O150" s="29">
        <f t="shared" si="42"/>
        <v>0</v>
      </c>
    </row>
    <row r="151" spans="1:15" x14ac:dyDescent="0.2">
      <c r="A151" s="8"/>
      <c r="L151" s="13">
        <f t="shared" si="39"/>
        <v>0</v>
      </c>
      <c r="M151" s="4">
        <f t="shared" si="67"/>
        <v>0</v>
      </c>
      <c r="N151" s="29">
        <f t="shared" si="41"/>
        <v>0</v>
      </c>
      <c r="O151" s="29">
        <f t="shared" si="42"/>
        <v>0</v>
      </c>
    </row>
    <row r="152" spans="1:15" x14ac:dyDescent="0.2">
      <c r="A152" s="1" t="s">
        <v>123</v>
      </c>
      <c r="B152" t="s">
        <v>7</v>
      </c>
      <c r="L152" s="13">
        <f t="shared" si="39"/>
        <v>0</v>
      </c>
      <c r="M152" s="4">
        <f t="shared" si="67"/>
        <v>0</v>
      </c>
      <c r="N152" s="29">
        <f t="shared" si="41"/>
        <v>0</v>
      </c>
      <c r="O152" s="29">
        <f t="shared" si="42"/>
        <v>0</v>
      </c>
    </row>
    <row r="153" spans="1:15" x14ac:dyDescent="0.2">
      <c r="D153" t="s">
        <v>10</v>
      </c>
      <c r="L153" s="13">
        <f t="shared" si="39"/>
        <v>0</v>
      </c>
      <c r="M153" s="4">
        <f t="shared" si="67"/>
        <v>0</v>
      </c>
      <c r="N153" s="29">
        <f t="shared" si="41"/>
        <v>0</v>
      </c>
      <c r="O153" s="29">
        <f t="shared" si="42"/>
        <v>0</v>
      </c>
    </row>
    <row r="154" spans="1:15" x14ac:dyDescent="0.2">
      <c r="D154" t="s">
        <v>8</v>
      </c>
      <c r="L154" s="13">
        <f t="shared" si="39"/>
        <v>0</v>
      </c>
      <c r="M154" s="4">
        <f t="shared" si="67"/>
        <v>0</v>
      </c>
      <c r="N154" s="29">
        <f t="shared" si="41"/>
        <v>0</v>
      </c>
      <c r="O154" s="29">
        <f t="shared" si="42"/>
        <v>0</v>
      </c>
    </row>
    <row r="155" spans="1:15" x14ac:dyDescent="0.2">
      <c r="D155" t="s">
        <v>9</v>
      </c>
      <c r="I155">
        <v>1</v>
      </c>
      <c r="J155" t="s">
        <v>24</v>
      </c>
      <c r="K155" s="13">
        <v>0</v>
      </c>
      <c r="L155" s="13">
        <f t="shared" ref="L155" si="68">+K155*I155</f>
        <v>0</v>
      </c>
      <c r="M155" s="4">
        <f t="shared" si="67"/>
        <v>0</v>
      </c>
      <c r="N155" s="29">
        <f t="shared" ref="N155" si="69">+M155*I155</f>
        <v>0</v>
      </c>
      <c r="O155" s="29">
        <f t="shared" ref="O155" si="70">+N155+L155</f>
        <v>0</v>
      </c>
    </row>
    <row r="156" spans="1:15" x14ac:dyDescent="0.2">
      <c r="L156" s="13">
        <f t="shared" ref="L156" si="71">+K156*I156</f>
        <v>0</v>
      </c>
      <c r="M156" s="4">
        <f t="shared" ref="M156" si="72">+CEILING(K156*0.45,1)</f>
        <v>0</v>
      </c>
      <c r="N156" s="29">
        <f t="shared" ref="N156" si="73">+M156*I156</f>
        <v>0</v>
      </c>
      <c r="O156" s="29">
        <f t="shared" ref="O156" si="74">+N156+L156</f>
        <v>0</v>
      </c>
    </row>
    <row r="157" spans="1:15" x14ac:dyDescent="0.2">
      <c r="A157" s="3" t="s">
        <v>11</v>
      </c>
      <c r="L157" s="13">
        <f t="shared" ref="L157:L164" si="75">+K157*I157</f>
        <v>0</v>
      </c>
      <c r="M157" s="4">
        <f t="shared" ref="M157:M163" si="76">+CEILING(K157*0.45,1)</f>
        <v>0</v>
      </c>
      <c r="N157" s="29">
        <f t="shared" ref="N157:N164" si="77">+M157*I157</f>
        <v>0</v>
      </c>
      <c r="O157" s="29">
        <f t="shared" ref="O157:O164" si="78">+N157+L157</f>
        <v>0</v>
      </c>
    </row>
    <row r="158" spans="1:15" x14ac:dyDescent="0.2">
      <c r="A158" s="1" t="s">
        <v>15</v>
      </c>
      <c r="B158" t="s">
        <v>33</v>
      </c>
      <c r="I158">
        <v>12</v>
      </c>
      <c r="J158" t="s">
        <v>20</v>
      </c>
      <c r="L158" s="13">
        <f t="shared" si="75"/>
        <v>0</v>
      </c>
      <c r="M158" s="4">
        <v>0</v>
      </c>
      <c r="N158" s="29">
        <f t="shared" si="77"/>
        <v>0</v>
      </c>
      <c r="O158" s="29">
        <f t="shared" si="78"/>
        <v>0</v>
      </c>
    </row>
    <row r="159" spans="1:15" x14ac:dyDescent="0.2">
      <c r="L159" s="13">
        <f t="shared" si="75"/>
        <v>0</v>
      </c>
      <c r="M159" s="4">
        <f t="shared" si="76"/>
        <v>0</v>
      </c>
      <c r="N159" s="29">
        <f t="shared" si="77"/>
        <v>0</v>
      </c>
      <c r="O159" s="29">
        <f t="shared" si="78"/>
        <v>0</v>
      </c>
    </row>
    <row r="160" spans="1:15" x14ac:dyDescent="0.2">
      <c r="A160" s="1" t="s">
        <v>16</v>
      </c>
      <c r="B160" t="s">
        <v>12</v>
      </c>
      <c r="I160">
        <v>1</v>
      </c>
      <c r="J160" t="s">
        <v>13</v>
      </c>
      <c r="L160" s="13">
        <f t="shared" si="75"/>
        <v>0</v>
      </c>
      <c r="M160" s="4">
        <v>0</v>
      </c>
      <c r="N160" s="29">
        <f t="shared" si="77"/>
        <v>0</v>
      </c>
      <c r="O160" s="29">
        <f t="shared" si="78"/>
        <v>0</v>
      </c>
    </row>
    <row r="161" spans="1:15" x14ac:dyDescent="0.2">
      <c r="L161" s="13">
        <f t="shared" si="75"/>
        <v>0</v>
      </c>
      <c r="M161" s="4">
        <f t="shared" si="76"/>
        <v>0</v>
      </c>
      <c r="N161" s="29">
        <f t="shared" si="77"/>
        <v>0</v>
      </c>
      <c r="O161" s="29">
        <f t="shared" si="78"/>
        <v>0</v>
      </c>
    </row>
    <row r="162" spans="1:15" x14ac:dyDescent="0.2">
      <c r="A162" s="1" t="s">
        <v>17</v>
      </c>
      <c r="B162" t="s">
        <v>14</v>
      </c>
      <c r="I162">
        <v>12</v>
      </c>
      <c r="J162" t="s">
        <v>20</v>
      </c>
      <c r="L162" s="13">
        <f t="shared" si="75"/>
        <v>0</v>
      </c>
      <c r="M162" s="4">
        <v>0</v>
      </c>
      <c r="N162" s="29">
        <f t="shared" si="77"/>
        <v>0</v>
      </c>
      <c r="O162" s="29">
        <f t="shared" si="78"/>
        <v>0</v>
      </c>
    </row>
    <row r="163" spans="1:15" x14ac:dyDescent="0.2">
      <c r="L163" s="13">
        <f t="shared" si="75"/>
        <v>0</v>
      </c>
      <c r="M163" s="4">
        <f t="shared" si="76"/>
        <v>0</v>
      </c>
      <c r="N163" s="29">
        <f t="shared" si="77"/>
        <v>0</v>
      </c>
      <c r="O163" s="29">
        <f t="shared" si="78"/>
        <v>0</v>
      </c>
    </row>
    <row r="164" spans="1:15" x14ac:dyDescent="0.2">
      <c r="A164" s="1" t="s">
        <v>18</v>
      </c>
      <c r="B164" t="s">
        <v>19</v>
      </c>
      <c r="I164">
        <v>4</v>
      </c>
      <c r="J164" t="s">
        <v>20</v>
      </c>
      <c r="K164" s="14"/>
      <c r="L164" s="13">
        <f t="shared" si="75"/>
        <v>0</v>
      </c>
      <c r="M164" s="4">
        <v>0</v>
      </c>
      <c r="N164" s="29">
        <f t="shared" si="77"/>
        <v>0</v>
      </c>
      <c r="O164" s="29">
        <f t="shared" si="78"/>
        <v>0</v>
      </c>
    </row>
    <row r="165" spans="1:15" x14ac:dyDescent="0.2">
      <c r="L165" s="13">
        <f t="shared" ref="L165:L166" si="79">+K165*I165</f>
        <v>0</v>
      </c>
      <c r="M165" s="4">
        <f t="shared" ref="M165:M170" si="80">+CEILING(K165*0.45,1)</f>
        <v>0</v>
      </c>
      <c r="N165" s="29">
        <f t="shared" ref="N165:N166" si="81">+M165*I165</f>
        <v>0</v>
      </c>
      <c r="O165" s="29">
        <f t="shared" ref="O165:O166" si="82">+N165+L165</f>
        <v>0</v>
      </c>
    </row>
    <row r="166" spans="1:15" x14ac:dyDescent="0.2">
      <c r="A166" s="1" t="s">
        <v>114</v>
      </c>
      <c r="B166" t="s">
        <v>115</v>
      </c>
      <c r="K166" s="14"/>
      <c r="L166" s="13">
        <f t="shared" si="79"/>
        <v>0</v>
      </c>
      <c r="M166" s="4">
        <f t="shared" si="80"/>
        <v>0</v>
      </c>
      <c r="N166" s="29">
        <f t="shared" si="81"/>
        <v>0</v>
      </c>
      <c r="O166" s="29">
        <f t="shared" si="82"/>
        <v>0</v>
      </c>
    </row>
    <row r="167" spans="1:15" x14ac:dyDescent="0.2">
      <c r="C167" t="s">
        <v>116</v>
      </c>
      <c r="I167">
        <v>2</v>
      </c>
      <c r="J167" t="s">
        <v>0</v>
      </c>
      <c r="K167" s="14"/>
      <c r="L167" s="13">
        <f t="shared" ref="L167:L170" si="83">+K167*I167</f>
        <v>0</v>
      </c>
      <c r="M167" s="4">
        <v>0</v>
      </c>
      <c r="N167" s="29">
        <f t="shared" ref="N167:N170" si="84">+M167*I167</f>
        <v>0</v>
      </c>
      <c r="O167" s="29">
        <f t="shared" ref="O167:O170" si="85">+N167+L167</f>
        <v>0</v>
      </c>
    </row>
    <row r="168" spans="1:15" x14ac:dyDescent="0.2">
      <c r="C168" t="s">
        <v>117</v>
      </c>
      <c r="I168">
        <v>1</v>
      </c>
      <c r="J168" t="s">
        <v>0</v>
      </c>
      <c r="K168" s="14"/>
      <c r="L168" s="13">
        <f t="shared" si="83"/>
        <v>0</v>
      </c>
      <c r="M168" s="4">
        <v>0</v>
      </c>
      <c r="N168" s="29">
        <f t="shared" si="84"/>
        <v>0</v>
      </c>
      <c r="O168" s="29">
        <f t="shared" si="85"/>
        <v>0</v>
      </c>
    </row>
    <row r="169" spans="1:15" x14ac:dyDescent="0.2">
      <c r="C169" t="s">
        <v>118</v>
      </c>
      <c r="I169">
        <v>15</v>
      </c>
      <c r="J169" t="s">
        <v>1</v>
      </c>
      <c r="K169" s="14"/>
      <c r="L169" s="13">
        <f t="shared" si="83"/>
        <v>0</v>
      </c>
      <c r="M169" s="4">
        <v>0</v>
      </c>
      <c r="N169" s="29">
        <f t="shared" si="84"/>
        <v>0</v>
      </c>
      <c r="O169" s="29">
        <f t="shared" si="85"/>
        <v>0</v>
      </c>
    </row>
    <row r="170" spans="1:15" x14ac:dyDescent="0.2">
      <c r="K170" s="14"/>
      <c r="L170" s="13">
        <f t="shared" si="83"/>
        <v>0</v>
      </c>
      <c r="M170" s="4">
        <f t="shared" si="80"/>
        <v>0</v>
      </c>
      <c r="N170" s="29">
        <f t="shared" si="84"/>
        <v>0</v>
      </c>
      <c r="O170" s="29">
        <f t="shared" si="85"/>
        <v>0</v>
      </c>
    </row>
    <row r="171" spans="1:15" s="7" customFormat="1" ht="13.5" thickBot="1" x14ac:dyDescent="0.25">
      <c r="A171" s="15"/>
      <c r="B171" s="15"/>
      <c r="C171" s="16"/>
      <c r="D171" s="16"/>
      <c r="E171" s="16"/>
      <c r="F171" s="16"/>
      <c r="G171" s="15"/>
      <c r="H171" s="17"/>
      <c r="I171" s="15"/>
      <c r="J171" s="15"/>
      <c r="K171" s="18"/>
      <c r="L171" s="19">
        <f t="shared" ref="L171" si="86">+K171*I171</f>
        <v>0</v>
      </c>
      <c r="M171" s="20">
        <f t="shared" ref="M171" si="87">CEILING(+K171*0.45,1)</f>
        <v>0</v>
      </c>
      <c r="N171" s="19">
        <f t="shared" ref="N171" si="88">+M171*I171</f>
        <v>0</v>
      </c>
      <c r="O171" s="19">
        <f t="shared" ref="O171:O172" si="89">+N171+L171</f>
        <v>0</v>
      </c>
    </row>
    <row r="172" spans="1:15" ht="13.5" thickTop="1" x14ac:dyDescent="0.2">
      <c r="A172" s="21" t="s">
        <v>45</v>
      </c>
      <c r="B172" s="22"/>
      <c r="C172" s="22"/>
      <c r="D172" s="22"/>
      <c r="E172" s="22"/>
      <c r="F172" s="22"/>
      <c r="G172" s="22"/>
      <c r="H172" s="22"/>
      <c r="I172" s="22"/>
      <c r="J172" s="22"/>
      <c r="K172" s="23"/>
      <c r="L172" s="23">
        <f>SUM(L23:L171)</f>
        <v>0</v>
      </c>
      <c r="M172" s="23"/>
      <c r="N172" s="23">
        <f>SUM(N23:N171)</f>
        <v>0</v>
      </c>
      <c r="O172" s="23">
        <f t="shared" si="89"/>
        <v>0</v>
      </c>
    </row>
  </sheetData>
  <mergeCells count="10">
    <mergeCell ref="B137:H137"/>
    <mergeCell ref="B103:H103"/>
    <mergeCell ref="B95:H95"/>
    <mergeCell ref="B71:H71"/>
    <mergeCell ref="B5:H5"/>
    <mergeCell ref="B6:G6"/>
    <mergeCell ref="C12:D12"/>
    <mergeCell ref="C19:D19"/>
    <mergeCell ref="B26:H26"/>
    <mergeCell ref="B50:H50"/>
  </mergeCells>
  <pageMargins left="0.55118110236220474" right="0.78740157480314965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Martin Hübschman</cp:lastModifiedBy>
  <cp:lastPrinted>2020-04-28T15:29:02Z</cp:lastPrinted>
  <dcterms:created xsi:type="dcterms:W3CDTF">2005-12-01T06:54:01Z</dcterms:created>
  <dcterms:modified xsi:type="dcterms:W3CDTF">2024-06-04T07:11:22Z</dcterms:modified>
</cp:coreProperties>
</file>