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cssdecinpo-my.sharepoint.com/personal/projekty_cssdecin_cz/Documents/VZ/VZ_2025/VZ_CSS_DNS_500-2_dodavka_nakup OP/EZAK/EZAK - minitendr/2026-03-Ochranne pomucky-minitendr/"/>
    </mc:Choice>
  </mc:AlternateContent>
  <xr:revisionPtr revIDLastSave="29" documentId="8_{79F5FFCD-2925-45EC-BE4B-0F73E45208D2}" xr6:coauthVersionLast="47" xr6:coauthVersionMax="47" xr10:uidLastSave="{70FF6DB4-797F-4FEE-AADD-ED043E7B80DB}"/>
  <bookViews>
    <workbookView xWindow="-120" yWindow="-120" windowWidth="29040" windowHeight="15720" xr2:uid="{86B8D76D-4674-4684-9DC6-3A09F2643141}"/>
  </bookViews>
  <sheets>
    <sheet name="Ochranné pomůcky" sheetId="1" r:id="rId1"/>
    <sheet name="Místo plnění, kontaktní osoby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7" i="1" l="1"/>
  <c r="G51" i="1"/>
  <c r="G35" i="1"/>
  <c r="G3" i="1"/>
  <c r="G19" i="1"/>
  <c r="K67" i="1"/>
  <c r="N67" i="1" s="1"/>
  <c r="K51" i="1"/>
  <c r="M51" i="1" s="1"/>
  <c r="K35" i="1"/>
  <c r="M35" i="1" s="1"/>
  <c r="K19" i="1"/>
  <c r="M19" i="1" s="1"/>
  <c r="K3" i="1"/>
  <c r="M3" i="1" s="1"/>
  <c r="M67" i="1" l="1"/>
  <c r="N51" i="1"/>
  <c r="N3" i="1"/>
  <c r="N35" i="1"/>
  <c r="N19" i="1"/>
  <c r="N84" i="1" l="1"/>
  <c r="M84" i="1"/>
</calcChain>
</file>

<file path=xl/sharedStrings.xml><?xml version="1.0" encoding="utf-8"?>
<sst xmlns="http://schemas.openxmlformats.org/spreadsheetml/2006/main" count="182" uniqueCount="62">
  <si>
    <t xml:space="preserve">Cena za měrnou jednotku bez DPH </t>
  </si>
  <si>
    <t>Sazba DPH</t>
  </si>
  <si>
    <t>Poznámky</t>
  </si>
  <si>
    <t>ano</t>
  </si>
  <si>
    <t>ne</t>
  </si>
  <si>
    <t>Cena celkem</t>
  </si>
  <si>
    <t>Vystaveno dne:</t>
  </si>
  <si>
    <t>Název výrobku</t>
  </si>
  <si>
    <t>Specifikace</t>
  </si>
  <si>
    <t>Rukavice M</t>
  </si>
  <si>
    <t>Rukavice S</t>
  </si>
  <si>
    <t>Rukavice L</t>
  </si>
  <si>
    <t>Rukavice XL</t>
  </si>
  <si>
    <t>Měrná jednotka</t>
  </si>
  <si>
    <t>bal/100 ks</t>
  </si>
  <si>
    <t>Počet</t>
  </si>
  <si>
    <t xml:space="preserve">Cena za měrnou jednotku s DPH </t>
  </si>
  <si>
    <t xml:space="preserve">Celková cena bez DPH </t>
  </si>
  <si>
    <t xml:space="preserve">Celková cena s DPH </t>
  </si>
  <si>
    <r>
      <t xml:space="preserve">Nesterilní;
Nitrilové;
Jednorázové;
Bez pudru;
Neobsahují přírodní latex;
Oboustranné;
Rolované manžety a texturovaný povrch prstů;
AQL </t>
    </r>
    <r>
      <rPr>
        <sz val="12"/>
        <rFont val="Aptos Narrow"/>
        <family val="2"/>
      </rPr>
      <t>≤</t>
    </r>
    <r>
      <rPr>
        <sz val="12"/>
        <rFont val="Calibri"/>
        <family val="2"/>
        <charset val="238"/>
      </rPr>
      <t xml:space="preserve"> 1,5;
Zdravotnický  prostředek tř. I nesterilní, splňuje nařízení (EU) 2017/745;
Osobní ohranný prostředek kat. III splňuje nařízení (EU) 2016/425;
Vhodné pro kontakt s potravinami;
Velikost S;</t>
    </r>
  </si>
  <si>
    <t>Nesterilní;
Nitrilové;
Jednorázové;
Bez pudru;
Neobsahují přírodní latex;
Oboustranné;
Rolované manžety a texturovaný povrch prstů;
AQL ≤ 1,5;
Zdravotnický  prostředek tř. I nesterilní, splňuje nařízení (EU) 2017/745;
Osobní ohranný prostředek kat. III splňuje nařízení (EU) 2016/425;
Vhodné pro kontakt s potravinami;
Velikost M;</t>
  </si>
  <si>
    <t>Nesterilní;
Nitrilové;
Jednorázové;
Bez pudru;
Neobsahují přírodní latex;
Oboustranné;
Rolované manžety a texturovaný povrch prstů;
AQL ≤ 1,5;
Zdravotnický  prostředek tř. I nesterilní, splňuje nařízení (EU) 2017/745;
Osobní ohranný prostředek kat. III splňuje nařízení (EU) 2016/425;
Vhodné pro kontakt s potravinami;
Velikost L;</t>
  </si>
  <si>
    <t>Nesterilní;
Nitrilové;
Jednorázové;
Bez pudru;
Neobsahují přírodní latex;
Oboustranné;
Rolované manžety a texturovaný povrch prstů;
AQL ≤ 1,5;
Zdravotnický  prostředek tř. I nesterilní, splňuje nařízení (EU) 2017/745;
Osobní ohranný prostředek kat. III splňuje nařízení (EU) 2016/425;
Vhodné pro kontakt s potravinami;
Velikost XL;</t>
  </si>
  <si>
    <t>Středisko</t>
  </si>
  <si>
    <t>Domov pro osoby se zvláštním režimem</t>
  </si>
  <si>
    <t>Domov pro osoby se zdravotním postižením</t>
  </si>
  <si>
    <t>Denní stacionář DOMINO</t>
  </si>
  <si>
    <t>Chráněné bydlení</t>
  </si>
  <si>
    <t>Domov pro seniory</t>
  </si>
  <si>
    <t>Pečovatelská služba</t>
  </si>
  <si>
    <t>Azylový dům</t>
  </si>
  <si>
    <t>D-centrum</t>
  </si>
  <si>
    <t>K-centrum</t>
  </si>
  <si>
    <t>Kontaktní osoby</t>
  </si>
  <si>
    <t>Celkem</t>
  </si>
  <si>
    <t>Výrobce a typ</t>
  </si>
  <si>
    <t>Jméno a podpis účastníka nebo jeho zástupce</t>
  </si>
  <si>
    <t>Jan Bešťák</t>
  </si>
  <si>
    <t>Jana Klečková</t>
  </si>
  <si>
    <t>Alena Hubková</t>
  </si>
  <si>
    <r>
      <t xml:space="preserve">Nesterilní;
</t>
    </r>
    <r>
      <rPr>
        <b/>
        <sz val="12"/>
        <rFont val="Calibri"/>
        <family val="2"/>
        <charset val="238"/>
      </rPr>
      <t>Vinylové</t>
    </r>
    <r>
      <rPr>
        <sz val="12"/>
        <rFont val="Calibri"/>
        <family val="2"/>
        <charset val="238"/>
      </rPr>
      <t>;
Jednorázové;
Bez pudru;
Průhledné;
Bez latexu;
Oboustranné;
Rolované manžety a texturovaný povrch prstů;
AQL ≤ 1,5;
Zdravotnický  prostředek tř. I nesterilní, splňuje nařízení (EU) 2017/745;
Osobní ohranný prostředek kat. III splňuje nařízení (EU) 2016/425;
Vhodné pro kontakt s potravinami;
Velikost L;</t>
    </r>
  </si>
  <si>
    <t>Věra Kožárová</t>
  </si>
  <si>
    <t>Jitka Kratochvílová</t>
  </si>
  <si>
    <t>Místo plnění</t>
  </si>
  <si>
    <t>Adresa</t>
  </si>
  <si>
    <t>Kontaktní osoba</t>
  </si>
  <si>
    <t>Kamenická 755/195, 405 02 Děčín</t>
  </si>
  <si>
    <t>Krásnostudenecká 1525/30, 405 02 Děčín</t>
  </si>
  <si>
    <t>Žerotínova 200/1, 405 02 Děčín</t>
  </si>
  <si>
    <t>Klicperova 219, 405 02 Děčín</t>
  </si>
  <si>
    <t>Krásnostudenecká 1362/104a, 405 02 Děčín</t>
  </si>
  <si>
    <t>Řecká 1216/19, 405 02 Děčín</t>
  </si>
  <si>
    <t>Fügnerova 665/18, 405 02 Děčín</t>
  </si>
  <si>
    <t>Teplická 31/45, 405 02 Děčín</t>
  </si>
  <si>
    <t>Tel.</t>
  </si>
  <si>
    <t>Prádelna</t>
  </si>
  <si>
    <t>Jana Chmelíková</t>
  </si>
  <si>
    <t>CSS ředitelství</t>
  </si>
  <si>
    <t>Ludmila Mahnová</t>
  </si>
  <si>
    <t>28. října 1155/2, 405 02 Děčín</t>
  </si>
  <si>
    <t>Jindřichova 337, 405 02 Děčín</t>
  </si>
  <si>
    <t>2025 - 03 - Ochranné pomůcky CSS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</si>
</sst>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9" x14ac:knownFonts="1"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1"/>
    </font>
    <font>
      <b/>
      <i/>
      <sz val="12"/>
      <name val="Calibri"/>
      <family val="2"/>
      <charset val="238"/>
    </font>
    <font>
      <sz val="12"/>
      <name val="Calibri"/>
      <family val="2"/>
      <charset val="238"/>
    </font>
    <font>
      <sz val="11"/>
      <color rgb="FF006100"/>
      <name val="Calibri"/>
      <family val="2"/>
      <charset val="238"/>
    </font>
    <font>
      <b/>
      <sz val="12"/>
      <name val="Calibri"/>
      <family val="2"/>
      <charset val="238"/>
    </font>
    <font>
      <b/>
      <i/>
      <sz val="16"/>
      <name val="Calibri"/>
      <family val="2"/>
      <charset val="238"/>
    </font>
    <font>
      <b/>
      <i/>
      <sz val="11"/>
      <name val="Calibri"/>
      <family val="2"/>
      <charset val="238"/>
    </font>
    <font>
      <sz val="1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sz val="8"/>
      <name val="Aptos Narrow"/>
      <family val="2"/>
      <charset val="238"/>
      <scheme val="minor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2"/>
      <name val="Aptos Narrow"/>
      <family val="2"/>
    </font>
    <font>
      <b/>
      <sz val="12"/>
      <name val="Aptos Narrow"/>
      <family val="2"/>
      <charset val="238"/>
    </font>
    <font>
      <sz val="12"/>
      <name val="Aptos Narrow"/>
      <family val="2"/>
      <charset val="238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99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</fills>
  <borders count="35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4" fillId="2" borderId="0" applyBorder="0" applyProtection="0"/>
  </cellStyleXfs>
  <cellXfs count="95">
    <xf numFmtId="0" fontId="0" fillId="0" borderId="0" xfId="0"/>
    <xf numFmtId="0" fontId="9" fillId="0" borderId="0" xfId="0" applyFont="1" applyAlignment="1">
      <alignment horizontal="center" vertical="center"/>
    </xf>
    <xf numFmtId="0" fontId="9" fillId="0" borderId="0" xfId="0" applyFont="1"/>
    <xf numFmtId="0" fontId="12" fillId="0" borderId="0" xfId="0" applyFont="1"/>
    <xf numFmtId="164" fontId="3" fillId="3" borderId="14" xfId="3" applyNumberFormat="1" applyFont="1" applyFill="1" applyBorder="1" applyAlignment="1" applyProtection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Continuous" vertical="center" wrapText="1"/>
    </xf>
    <xf numFmtId="0" fontId="7" fillId="4" borderId="7" xfId="0" applyFont="1" applyFill="1" applyBorder="1" applyAlignment="1">
      <alignment horizontal="centerContinuous" vertical="center" wrapText="1"/>
    </xf>
    <xf numFmtId="0" fontId="7" fillId="4" borderId="7" xfId="0" applyFont="1" applyFill="1" applyBorder="1" applyAlignment="1">
      <alignment horizontal="centerContinuous" vertical="center"/>
    </xf>
    <xf numFmtId="0" fontId="8" fillId="4" borderId="7" xfId="0" applyFont="1" applyFill="1" applyBorder="1" applyAlignment="1">
      <alignment horizontal="centerContinuous" vertical="center"/>
    </xf>
    <xf numFmtId="0" fontId="7" fillId="4" borderId="8" xfId="0" applyFont="1" applyFill="1" applyBorder="1" applyAlignment="1">
      <alignment horizontal="centerContinuous" vertical="center"/>
    </xf>
    <xf numFmtId="0" fontId="2" fillId="4" borderId="14" xfId="0" applyFont="1" applyFill="1" applyBorder="1" applyAlignment="1">
      <alignment horizontal="center" vertical="center" wrapText="1"/>
    </xf>
    <xf numFmtId="164" fontId="5" fillId="4" borderId="16" xfId="3" applyNumberFormat="1" applyFont="1" applyFill="1" applyBorder="1" applyAlignment="1" applyProtection="1">
      <alignment vertical="center"/>
    </xf>
    <xf numFmtId="164" fontId="14" fillId="4" borderId="14" xfId="3" applyNumberFormat="1" applyFont="1" applyFill="1" applyBorder="1" applyAlignment="1" applyProtection="1">
      <alignment vertical="center"/>
    </xf>
    <xf numFmtId="1" fontId="3" fillId="4" borderId="14" xfId="3" applyNumberFormat="1" applyFont="1" applyFill="1" applyBorder="1" applyAlignment="1" applyProtection="1">
      <alignment horizontal="right" vertical="center"/>
    </xf>
    <xf numFmtId="9" fontId="3" fillId="4" borderId="14" xfId="3" applyNumberFormat="1" applyFont="1" applyFill="1" applyBorder="1" applyAlignment="1" applyProtection="1">
      <alignment horizontal="center" vertical="center"/>
    </xf>
    <xf numFmtId="164" fontId="5" fillId="4" borderId="14" xfId="3" applyNumberFormat="1" applyFont="1" applyFill="1" applyBorder="1" applyAlignment="1" applyProtection="1">
      <alignment vertical="center"/>
    </xf>
    <xf numFmtId="164" fontId="3" fillId="4" borderId="10" xfId="3" applyNumberFormat="1" applyFont="1" applyFill="1" applyBorder="1" applyAlignment="1" applyProtection="1">
      <alignment horizontal="center" vertical="center"/>
    </xf>
    <xf numFmtId="1" fontId="3" fillId="4" borderId="10" xfId="3" applyNumberFormat="1" applyFont="1" applyFill="1" applyBorder="1" applyAlignment="1" applyProtection="1">
      <alignment horizontal="right" vertical="center"/>
    </xf>
    <xf numFmtId="0" fontId="9" fillId="4" borderId="0" xfId="0" applyFont="1" applyFill="1" applyAlignment="1">
      <alignment horizontal="center" vertical="center"/>
    </xf>
    <xf numFmtId="0" fontId="5" fillId="4" borderId="3" xfId="0" applyFont="1" applyFill="1" applyBorder="1" applyAlignment="1">
      <alignment horizontal="centerContinuous" vertical="center" wrapText="1"/>
    </xf>
    <xf numFmtId="0" fontId="12" fillId="4" borderId="1" xfId="0" applyFont="1" applyFill="1" applyBorder="1" applyAlignment="1">
      <alignment horizontal="centerContinuous"/>
    </xf>
    <xf numFmtId="0" fontId="11" fillId="4" borderId="2" xfId="0" applyFont="1" applyFill="1" applyBorder="1" applyAlignment="1">
      <alignment horizontal="centerContinuous" vertical="center"/>
    </xf>
    <xf numFmtId="0" fontId="11" fillId="4" borderId="1" xfId="0" applyFont="1" applyFill="1" applyBorder="1" applyAlignment="1">
      <alignment horizontal="centerContinuous" vertical="center"/>
    </xf>
    <xf numFmtId="0" fontId="0" fillId="4" borderId="0" xfId="0" applyFill="1"/>
    <xf numFmtId="0" fontId="2" fillId="3" borderId="14" xfId="0" applyFont="1" applyFill="1" applyBorder="1" applyAlignment="1">
      <alignment horizontal="center" vertical="center" wrapText="1"/>
    </xf>
    <xf numFmtId="164" fontId="3" fillId="3" borderId="0" xfId="3" applyNumberFormat="1" applyFont="1" applyFill="1" applyBorder="1" applyAlignment="1" applyProtection="1">
      <alignment horizontal="center" vertical="center"/>
    </xf>
    <xf numFmtId="0" fontId="8" fillId="4" borderId="17" xfId="0" applyFont="1" applyFill="1" applyBorder="1" applyAlignment="1">
      <alignment horizontal="centerContinuous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0" fontId="2" fillId="4" borderId="12" xfId="1" applyFont="1" applyFill="1" applyBorder="1" applyAlignment="1">
      <alignment horizontal="center" vertical="center" wrapText="1"/>
    </xf>
    <xf numFmtId="0" fontId="2" fillId="4" borderId="14" xfId="1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/>
    </xf>
    <xf numFmtId="164" fontId="15" fillId="4" borderId="25" xfId="3" applyNumberFormat="1" applyFont="1" applyFill="1" applyBorder="1" applyAlignment="1" applyProtection="1">
      <alignment horizontal="left" vertical="center"/>
    </xf>
    <xf numFmtId="164" fontId="13" fillId="4" borderId="26" xfId="3" applyNumberFormat="1" applyFont="1" applyFill="1" applyBorder="1" applyAlignment="1" applyProtection="1">
      <alignment horizontal="center" vertical="center"/>
    </xf>
    <xf numFmtId="9" fontId="3" fillId="4" borderId="13" xfId="3" applyNumberFormat="1" applyFont="1" applyFill="1" applyBorder="1" applyAlignment="1" applyProtection="1">
      <alignment horizontal="center" vertical="center"/>
    </xf>
    <xf numFmtId="164" fontId="3" fillId="3" borderId="13" xfId="3" applyNumberFormat="1" applyFont="1" applyFill="1" applyBorder="1" applyAlignment="1" applyProtection="1">
      <alignment horizontal="center" vertical="center"/>
    </xf>
    <xf numFmtId="164" fontId="3" fillId="3" borderId="27" xfId="3" applyNumberFormat="1" applyFont="1" applyFill="1" applyBorder="1" applyAlignment="1" applyProtection="1">
      <alignment horizontal="center" vertical="center"/>
    </xf>
    <xf numFmtId="164" fontId="5" fillId="4" borderId="28" xfId="3" applyNumberFormat="1" applyFont="1" applyFill="1" applyBorder="1" applyAlignment="1" applyProtection="1">
      <alignment vertical="center"/>
    </xf>
    <xf numFmtId="164" fontId="14" fillId="4" borderId="10" xfId="3" applyNumberFormat="1" applyFont="1" applyFill="1" applyBorder="1" applyAlignment="1" applyProtection="1">
      <alignment vertical="center"/>
    </xf>
    <xf numFmtId="164" fontId="15" fillId="4" borderId="29" xfId="3" applyNumberFormat="1" applyFont="1" applyFill="1" applyBorder="1" applyAlignment="1" applyProtection="1">
      <alignment horizontal="left" vertical="center"/>
    </xf>
    <xf numFmtId="164" fontId="13" fillId="4" borderId="10" xfId="3" applyNumberFormat="1" applyFont="1" applyFill="1" applyBorder="1" applyAlignment="1" applyProtection="1">
      <alignment horizontal="center" vertical="center"/>
    </xf>
    <xf numFmtId="9" fontId="3" fillId="4" borderId="10" xfId="3" applyNumberFormat="1" applyFont="1" applyFill="1" applyBorder="1" applyAlignment="1" applyProtection="1">
      <alignment horizontal="center" vertical="center"/>
    </xf>
    <xf numFmtId="164" fontId="3" fillId="3" borderId="10" xfId="3" applyNumberFormat="1" applyFont="1" applyFill="1" applyBorder="1" applyAlignment="1" applyProtection="1">
      <alignment horizontal="center" vertical="center"/>
    </xf>
    <xf numFmtId="164" fontId="3" fillId="3" borderId="30" xfId="3" applyNumberFormat="1" applyFont="1" applyFill="1" applyBorder="1" applyAlignment="1" applyProtection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164" fontId="3" fillId="4" borderId="26" xfId="3" applyNumberFormat="1" applyFont="1" applyFill="1" applyBorder="1" applyAlignment="1" applyProtection="1">
      <alignment horizontal="center" vertical="center"/>
    </xf>
    <xf numFmtId="164" fontId="5" fillId="4" borderId="10" xfId="3" applyNumberFormat="1" applyFont="1" applyFill="1" applyBorder="1" applyAlignment="1" applyProtection="1">
      <alignment vertical="center"/>
    </xf>
    <xf numFmtId="0" fontId="3" fillId="4" borderId="31" xfId="0" applyFont="1" applyFill="1" applyBorder="1" applyAlignment="1">
      <alignment horizontal="center" vertical="center"/>
    </xf>
    <xf numFmtId="1" fontId="3" fillId="4" borderId="32" xfId="3" applyNumberFormat="1" applyFont="1" applyFill="1" applyBorder="1" applyAlignment="1" applyProtection="1">
      <alignment horizontal="right" vertical="center"/>
    </xf>
    <xf numFmtId="1" fontId="3" fillId="4" borderId="28" xfId="3" applyNumberFormat="1" applyFont="1" applyFill="1" applyBorder="1" applyAlignment="1" applyProtection="1">
      <alignment horizontal="right" vertical="center"/>
    </xf>
    <xf numFmtId="0" fontId="3" fillId="4" borderId="33" xfId="0" applyFont="1" applyFill="1" applyBorder="1" applyAlignment="1">
      <alignment horizontal="center" vertical="center"/>
    </xf>
    <xf numFmtId="164" fontId="15" fillId="4" borderId="5" xfId="3" applyNumberFormat="1" applyFont="1" applyFill="1" applyBorder="1" applyAlignment="1" applyProtection="1">
      <alignment horizontal="left" vertical="center"/>
    </xf>
    <xf numFmtId="164" fontId="13" fillId="4" borderId="5" xfId="3" applyNumberFormat="1" applyFont="1" applyFill="1" applyBorder="1" applyAlignment="1" applyProtection="1">
      <alignment horizontal="center" vertical="center"/>
    </xf>
    <xf numFmtId="1" fontId="3" fillId="4" borderId="5" xfId="3" applyNumberFormat="1" applyFont="1" applyFill="1" applyBorder="1" applyAlignment="1" applyProtection="1">
      <alignment horizontal="right" vertical="center"/>
    </xf>
    <xf numFmtId="164" fontId="3" fillId="4" borderId="5" xfId="3" applyNumberFormat="1" applyFont="1" applyFill="1" applyBorder="1" applyAlignment="1" applyProtection="1">
      <alignment horizontal="center" vertical="center"/>
    </xf>
    <xf numFmtId="1" fontId="5" fillId="4" borderId="5" xfId="3" applyNumberFormat="1" applyFont="1" applyFill="1" applyBorder="1" applyAlignment="1" applyProtection="1">
      <alignment horizontal="right" vertical="center"/>
    </xf>
    <xf numFmtId="1" fontId="5" fillId="4" borderId="13" xfId="3" applyNumberFormat="1" applyFont="1" applyFill="1" applyBorder="1" applyAlignment="1" applyProtection="1">
      <alignment horizontal="right" vertical="center"/>
    </xf>
    <xf numFmtId="164" fontId="13" fillId="4" borderId="5" xfId="3" applyNumberFormat="1" applyFont="1" applyFill="1" applyBorder="1" applyAlignment="1" applyProtection="1">
      <alignment horizontal="left" vertical="center"/>
    </xf>
    <xf numFmtId="0" fontId="16" fillId="4" borderId="5" xfId="0" applyFont="1" applyFill="1" applyBorder="1"/>
    <xf numFmtId="164" fontId="13" fillId="4" borderId="4" xfId="3" applyNumberFormat="1" applyFont="1" applyFill="1" applyBorder="1" applyAlignment="1" applyProtection="1">
      <alignment horizontal="left" vertical="center"/>
    </xf>
    <xf numFmtId="0" fontId="16" fillId="4" borderId="4" xfId="0" applyFont="1" applyFill="1" applyBorder="1"/>
    <xf numFmtId="164" fontId="13" fillId="4" borderId="4" xfId="3" applyNumberFormat="1" applyFont="1" applyFill="1" applyBorder="1" applyAlignment="1" applyProtection="1">
      <alignment horizontal="center" vertical="center"/>
    </xf>
    <xf numFmtId="0" fontId="17" fillId="5" borderId="2" xfId="0" applyFont="1" applyFill="1" applyBorder="1"/>
    <xf numFmtId="0" fontId="17" fillId="5" borderId="1" xfId="0" applyFont="1" applyFill="1" applyBorder="1"/>
    <xf numFmtId="0" fontId="17" fillId="5" borderId="11" xfId="0" applyFont="1" applyFill="1" applyBorder="1"/>
    <xf numFmtId="3" fontId="0" fillId="4" borderId="4" xfId="0" applyNumberFormat="1" applyFill="1" applyBorder="1"/>
    <xf numFmtId="3" fontId="0" fillId="4" borderId="5" xfId="0" applyNumberFormat="1" applyFill="1" applyBorder="1"/>
    <xf numFmtId="164" fontId="11" fillId="3" borderId="3" xfId="0" applyNumberFormat="1" applyFont="1" applyFill="1" applyBorder="1" applyAlignment="1">
      <alignment vertical="center"/>
    </xf>
    <xf numFmtId="164" fontId="11" fillId="4" borderId="34" xfId="0" applyNumberFormat="1" applyFont="1" applyFill="1" applyBorder="1" applyAlignment="1">
      <alignment vertical="center"/>
    </xf>
    <xf numFmtId="164" fontId="5" fillId="3" borderId="15" xfId="3" applyNumberFormat="1" applyFont="1" applyFill="1" applyBorder="1" applyAlignment="1" applyProtection="1">
      <alignment vertical="center"/>
    </xf>
    <xf numFmtId="164" fontId="14" fillId="3" borderId="13" xfId="3" applyNumberFormat="1" applyFont="1" applyFill="1" applyBorder="1" applyAlignment="1" applyProtection="1">
      <alignment vertical="center"/>
    </xf>
    <xf numFmtId="164" fontId="5" fillId="3" borderId="13" xfId="3" applyNumberFormat="1" applyFont="1" applyFill="1" applyBorder="1" applyAlignment="1" applyProtection="1">
      <alignment vertical="center"/>
    </xf>
    <xf numFmtId="164" fontId="15" fillId="4" borderId="5" xfId="3" applyNumberFormat="1" applyFont="1" applyFill="1" applyBorder="1" applyAlignment="1" applyProtection="1">
      <alignment horizontal="center" vertical="center"/>
    </xf>
    <xf numFmtId="1" fontId="3" fillId="4" borderId="26" xfId="3" applyNumberFormat="1" applyFont="1" applyFill="1" applyBorder="1" applyAlignment="1" applyProtection="1">
      <alignment horizontal="right" vertical="center"/>
    </xf>
    <xf numFmtId="164" fontId="13" fillId="4" borderId="25" xfId="3" applyNumberFormat="1" applyFont="1" applyFill="1" applyBorder="1" applyAlignment="1" applyProtection="1">
      <alignment horizontal="left" vertical="center"/>
    </xf>
    <xf numFmtId="164" fontId="18" fillId="4" borderId="25" xfId="3" applyNumberFormat="1" applyFont="1" applyFill="1" applyBorder="1" applyAlignment="1" applyProtection="1">
      <alignment horizontal="left" vertical="center"/>
    </xf>
    <xf numFmtId="1" fontId="5" fillId="4" borderId="26" xfId="3" applyNumberFormat="1" applyFont="1" applyFill="1" applyBorder="1" applyAlignment="1" applyProtection="1">
      <alignment horizontal="right" vertical="center"/>
    </xf>
    <xf numFmtId="164" fontId="18" fillId="4" borderId="5" xfId="3" applyNumberFormat="1" applyFont="1" applyFill="1" applyBorder="1" applyAlignment="1" applyProtection="1">
      <alignment horizontal="left" vertical="center"/>
    </xf>
    <xf numFmtId="0" fontId="9" fillId="4" borderId="24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49" fontId="3" fillId="4" borderId="13" xfId="2" applyNumberFormat="1" applyFont="1" applyFill="1" applyBorder="1" applyAlignment="1">
      <alignment horizontal="left" vertical="center" wrapText="1"/>
    </xf>
    <xf numFmtId="49" fontId="3" fillId="4" borderId="14" xfId="2" applyNumberFormat="1" applyFont="1" applyFill="1" applyBorder="1" applyAlignment="1">
      <alignment horizontal="left" vertical="center" wrapText="1"/>
    </xf>
    <xf numFmtId="49" fontId="3" fillId="4" borderId="10" xfId="2" applyNumberFormat="1" applyFont="1" applyFill="1" applyBorder="1" applyAlignment="1">
      <alignment horizontal="left" vertical="center" wrapText="1"/>
    </xf>
    <xf numFmtId="2" fontId="5" fillId="4" borderId="15" xfId="3" applyNumberFormat="1" applyFont="1" applyFill="1" applyBorder="1" applyAlignment="1" applyProtection="1">
      <alignment horizontal="center" vertical="center"/>
    </xf>
    <xf numFmtId="2" fontId="5" fillId="4" borderId="16" xfId="3" applyNumberFormat="1" applyFont="1" applyFill="1" applyBorder="1" applyAlignment="1" applyProtection="1">
      <alignment horizontal="center" vertical="center"/>
    </xf>
    <xf numFmtId="2" fontId="5" fillId="4" borderId="28" xfId="3" applyNumberFormat="1" applyFont="1" applyFill="1" applyBorder="1" applyAlignment="1" applyProtection="1">
      <alignment horizontal="center" vertical="center"/>
    </xf>
    <xf numFmtId="0" fontId="12" fillId="0" borderId="0" xfId="0" applyFont="1" applyAlignment="1">
      <alignment horizontal="center" vertical="center"/>
    </xf>
  </cellXfs>
  <cellStyles count="4">
    <cellStyle name="Excel Built-in Good" xfId="3" xr:uid="{84778B06-4240-4B96-B182-9C4AC6D82211}"/>
    <cellStyle name="Normální" xfId="0" builtinId="0"/>
    <cellStyle name="normální_Typova specifikace 2002_11" xfId="1" xr:uid="{DE4EBE53-C6A1-483E-BF42-106A1F86CADB}"/>
    <cellStyle name="normální_zadavaci tabulky OLD" xfId="2" xr:uid="{09BEACEA-9932-45A3-A56D-9C4A726545CE}"/>
  </cellStyles>
  <dxfs count="0"/>
  <tableStyles count="0" defaultTableStyle="TableStyleMedium2" defaultPivotStyle="PivotStyleLight16"/>
  <colors>
    <mruColors>
      <color rgb="FFFFFF99"/>
      <color rgb="FFFFFFCC"/>
      <color rgb="FFCCFFCC"/>
      <color rgb="FFCCFF99"/>
      <color rgb="FFAFFF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8AD92-1862-46FF-8411-0EEE773CD7B5}">
  <sheetPr>
    <pageSetUpPr fitToPage="1"/>
  </sheetPr>
  <dimension ref="B1:P89"/>
  <sheetViews>
    <sheetView tabSelected="1" topLeftCell="A32" zoomScale="70" zoomScaleNormal="70" workbookViewId="0">
      <selection activeCell="J31" sqref="J31"/>
    </sheetView>
  </sheetViews>
  <sheetFormatPr defaultRowHeight="15" x14ac:dyDescent="0.25"/>
  <cols>
    <col min="2" max="2" width="9.140625" style="1"/>
    <col min="3" max="3" width="49.140625" customWidth="1"/>
    <col min="4" max="4" width="40.85546875" customWidth="1"/>
    <col min="5" max="7" width="20.7109375" customWidth="1"/>
    <col min="8" max="8" width="44.7109375" customWidth="1"/>
    <col min="9" max="12" width="20.7109375" customWidth="1"/>
    <col min="13" max="13" width="25.42578125" customWidth="1"/>
    <col min="14" max="16" width="20.7109375" customWidth="1"/>
  </cols>
  <sheetData>
    <row r="1" spans="2:16" ht="38.25" customHeight="1" thickBot="1" x14ac:dyDescent="0.3">
      <c r="B1" s="5"/>
      <c r="C1" s="6" t="s">
        <v>61</v>
      </c>
      <c r="D1" s="7"/>
      <c r="E1" s="8"/>
      <c r="F1" s="8"/>
      <c r="G1" s="8"/>
      <c r="H1" s="8"/>
      <c r="I1" s="8"/>
      <c r="J1" s="8"/>
      <c r="K1" s="8"/>
      <c r="L1" s="8"/>
      <c r="M1" s="9"/>
      <c r="N1" s="9"/>
      <c r="O1" s="27"/>
      <c r="P1" s="10"/>
    </row>
    <row r="2" spans="2:16" ht="32.25" thickBot="1" x14ac:dyDescent="0.3">
      <c r="B2" s="31"/>
      <c r="C2" s="32" t="s">
        <v>7</v>
      </c>
      <c r="D2" s="33" t="s">
        <v>8</v>
      </c>
      <c r="E2" s="11" t="s">
        <v>13</v>
      </c>
      <c r="F2" s="11" t="s">
        <v>0</v>
      </c>
      <c r="G2" s="11" t="s">
        <v>16</v>
      </c>
      <c r="H2" s="11" t="s">
        <v>23</v>
      </c>
      <c r="I2" s="11" t="s">
        <v>33</v>
      </c>
      <c r="J2" s="11" t="s">
        <v>15</v>
      </c>
      <c r="K2" s="11" t="s">
        <v>34</v>
      </c>
      <c r="L2" s="11" t="s">
        <v>1</v>
      </c>
      <c r="M2" s="25" t="s">
        <v>17</v>
      </c>
      <c r="N2" s="25" t="s">
        <v>18</v>
      </c>
      <c r="O2" s="34" t="s">
        <v>35</v>
      </c>
      <c r="P2" s="35" t="s">
        <v>2</v>
      </c>
    </row>
    <row r="3" spans="2:16" ht="15.75" x14ac:dyDescent="0.25">
      <c r="B3" s="82">
        <v>1</v>
      </c>
      <c r="C3" s="85" t="s">
        <v>10</v>
      </c>
      <c r="D3" s="88" t="s">
        <v>19</v>
      </c>
      <c r="E3" s="91" t="s">
        <v>14</v>
      </c>
      <c r="F3" s="73">
        <v>0</v>
      </c>
      <c r="G3" s="74">
        <f>F3*1.12</f>
        <v>0</v>
      </c>
      <c r="H3" s="78" t="s">
        <v>24</v>
      </c>
      <c r="I3" s="37" t="s">
        <v>41</v>
      </c>
      <c r="J3" s="77">
        <v>0</v>
      </c>
      <c r="K3" s="60">
        <f>SUM(J3:J18)</f>
        <v>7</v>
      </c>
      <c r="L3" s="38">
        <v>0.12</v>
      </c>
      <c r="M3" s="39">
        <f>F3*K3</f>
        <v>0</v>
      </c>
      <c r="N3" s="39">
        <f>(F3*1.12)*K3</f>
        <v>0</v>
      </c>
      <c r="O3" s="40"/>
      <c r="P3" s="28"/>
    </row>
    <row r="4" spans="2:16" ht="15.75" x14ac:dyDescent="0.25">
      <c r="B4" s="83"/>
      <c r="C4" s="86"/>
      <c r="D4" s="89"/>
      <c r="E4" s="92"/>
      <c r="F4" s="12"/>
      <c r="G4" s="13"/>
      <c r="H4" s="61" t="s">
        <v>25</v>
      </c>
      <c r="I4" s="56" t="s">
        <v>38</v>
      </c>
      <c r="J4" s="57">
        <v>0</v>
      </c>
      <c r="K4" s="14"/>
      <c r="L4" s="15"/>
      <c r="M4" s="4"/>
      <c r="N4" s="4"/>
      <c r="O4" s="26"/>
      <c r="P4" s="29"/>
    </row>
    <row r="5" spans="2:16" ht="15.75" x14ac:dyDescent="0.25">
      <c r="B5" s="83"/>
      <c r="C5" s="86"/>
      <c r="D5" s="89"/>
      <c r="E5" s="92"/>
      <c r="F5" s="12"/>
      <c r="G5" s="13"/>
      <c r="H5" s="55" t="s">
        <v>26</v>
      </c>
      <c r="I5" s="56" t="s">
        <v>38</v>
      </c>
      <c r="J5" s="57">
        <v>0</v>
      </c>
      <c r="K5" s="14"/>
      <c r="L5" s="15"/>
      <c r="M5" s="4"/>
      <c r="N5" s="4"/>
      <c r="O5" s="26"/>
      <c r="P5" s="29"/>
    </row>
    <row r="6" spans="2:16" ht="15.75" x14ac:dyDescent="0.25">
      <c r="B6" s="83"/>
      <c r="C6" s="86"/>
      <c r="D6" s="89"/>
      <c r="E6" s="92"/>
      <c r="F6" s="12"/>
      <c r="G6" s="13"/>
      <c r="H6" s="55" t="s">
        <v>27</v>
      </c>
      <c r="I6" s="56" t="s">
        <v>38</v>
      </c>
      <c r="J6" s="57">
        <v>0</v>
      </c>
      <c r="K6" s="14"/>
      <c r="L6" s="15"/>
      <c r="M6" s="4"/>
      <c r="N6" s="4"/>
      <c r="O6" s="26"/>
      <c r="P6" s="29"/>
    </row>
    <row r="7" spans="2:16" ht="15.75" x14ac:dyDescent="0.25">
      <c r="B7" s="83"/>
      <c r="C7" s="86"/>
      <c r="D7" s="89"/>
      <c r="E7" s="92"/>
      <c r="F7" s="12"/>
      <c r="G7" s="13"/>
      <c r="H7" s="61" t="s">
        <v>28</v>
      </c>
      <c r="I7" s="56" t="s">
        <v>37</v>
      </c>
      <c r="J7" s="57">
        <v>0</v>
      </c>
      <c r="K7" s="14"/>
      <c r="L7" s="15"/>
      <c r="M7" s="4"/>
      <c r="N7" s="4"/>
      <c r="O7" s="26"/>
      <c r="P7" s="29"/>
    </row>
    <row r="8" spans="2:16" ht="15.75" x14ac:dyDescent="0.25">
      <c r="B8" s="83"/>
      <c r="C8" s="86"/>
      <c r="D8" s="89"/>
      <c r="E8" s="92"/>
      <c r="F8" s="12"/>
      <c r="G8" s="13"/>
      <c r="H8" s="81" t="s">
        <v>29</v>
      </c>
      <c r="I8" s="56" t="s">
        <v>39</v>
      </c>
      <c r="J8" s="59">
        <v>7</v>
      </c>
      <c r="K8" s="14"/>
      <c r="L8" s="15"/>
      <c r="M8" s="4"/>
      <c r="N8" s="4"/>
      <c r="O8" s="26"/>
      <c r="P8" s="29"/>
    </row>
    <row r="9" spans="2:16" ht="15.75" x14ac:dyDescent="0.25">
      <c r="B9" s="83"/>
      <c r="C9" s="86"/>
      <c r="D9" s="89"/>
      <c r="E9" s="92"/>
      <c r="F9" s="12"/>
      <c r="G9" s="13"/>
      <c r="H9" s="55" t="s">
        <v>30</v>
      </c>
      <c r="I9" s="56" t="s">
        <v>42</v>
      </c>
      <c r="J9" s="57">
        <v>0</v>
      </c>
      <c r="K9" s="14"/>
      <c r="L9" s="15"/>
      <c r="M9" s="4"/>
      <c r="N9" s="4"/>
      <c r="O9" s="26"/>
      <c r="P9" s="29"/>
    </row>
    <row r="10" spans="2:16" ht="15.75" x14ac:dyDescent="0.25">
      <c r="B10" s="83"/>
      <c r="C10" s="86"/>
      <c r="D10" s="89"/>
      <c r="E10" s="92"/>
      <c r="F10" s="12"/>
      <c r="G10" s="13"/>
      <c r="H10" s="55" t="s">
        <v>31</v>
      </c>
      <c r="I10" s="56" t="s">
        <v>42</v>
      </c>
      <c r="J10" s="57">
        <v>0</v>
      </c>
      <c r="K10" s="14"/>
      <c r="L10" s="15"/>
      <c r="M10" s="4"/>
      <c r="N10" s="4"/>
      <c r="O10" s="26"/>
      <c r="P10" s="29"/>
    </row>
    <row r="11" spans="2:16" ht="15.75" x14ac:dyDescent="0.25">
      <c r="B11" s="83"/>
      <c r="C11" s="86"/>
      <c r="D11" s="89"/>
      <c r="E11" s="92"/>
      <c r="F11" s="12"/>
      <c r="G11" s="13"/>
      <c r="H11" s="55" t="s">
        <v>32</v>
      </c>
      <c r="I11" s="56" t="s">
        <v>42</v>
      </c>
      <c r="J11" s="57">
        <v>0</v>
      </c>
      <c r="K11" s="14"/>
      <c r="L11" s="15"/>
      <c r="M11" s="4"/>
      <c r="N11" s="4"/>
      <c r="O11" s="26"/>
      <c r="P11" s="30"/>
    </row>
    <row r="12" spans="2:16" ht="15.75" x14ac:dyDescent="0.25">
      <c r="B12" s="83"/>
      <c r="C12" s="86"/>
      <c r="D12" s="89"/>
      <c r="E12" s="92"/>
      <c r="F12" s="12"/>
      <c r="G12" s="13"/>
      <c r="H12" s="55" t="s">
        <v>55</v>
      </c>
      <c r="I12" s="56" t="s">
        <v>56</v>
      </c>
      <c r="J12" s="57">
        <v>0</v>
      </c>
      <c r="K12" s="14"/>
      <c r="L12" s="15"/>
      <c r="M12" s="4"/>
      <c r="N12" s="4"/>
      <c r="O12" s="26"/>
      <c r="P12" s="30"/>
    </row>
    <row r="13" spans="2:16" ht="15.75" x14ac:dyDescent="0.25">
      <c r="B13" s="83"/>
      <c r="C13" s="86"/>
      <c r="D13" s="89"/>
      <c r="E13" s="92"/>
      <c r="F13" s="12"/>
      <c r="G13" s="13"/>
      <c r="H13" s="55" t="s">
        <v>57</v>
      </c>
      <c r="I13" s="56" t="s">
        <v>58</v>
      </c>
      <c r="J13" s="57">
        <v>0</v>
      </c>
      <c r="K13" s="14"/>
      <c r="L13" s="15"/>
      <c r="M13" s="4"/>
      <c r="N13" s="4"/>
      <c r="O13" s="26"/>
      <c r="P13" s="30"/>
    </row>
    <row r="14" spans="2:16" ht="15.75" x14ac:dyDescent="0.25">
      <c r="B14" s="83"/>
      <c r="C14" s="86"/>
      <c r="D14" s="89"/>
      <c r="E14" s="92"/>
      <c r="F14" s="12"/>
      <c r="G14" s="13"/>
      <c r="H14" s="55"/>
      <c r="I14" s="56"/>
      <c r="J14" s="57"/>
      <c r="K14" s="14"/>
      <c r="L14" s="15"/>
      <c r="M14" s="4"/>
      <c r="N14" s="4"/>
      <c r="O14" s="26"/>
      <c r="P14" s="30"/>
    </row>
    <row r="15" spans="2:16" ht="15.75" x14ac:dyDescent="0.25">
      <c r="B15" s="83"/>
      <c r="C15" s="86"/>
      <c r="D15" s="89"/>
      <c r="E15" s="92"/>
      <c r="F15" s="12"/>
      <c r="G15" s="13"/>
      <c r="H15" s="55"/>
      <c r="I15" s="56"/>
      <c r="J15" s="57"/>
      <c r="K15" s="14"/>
      <c r="L15" s="15"/>
      <c r="M15" s="4"/>
      <c r="N15" s="4"/>
      <c r="O15" s="26"/>
      <c r="P15" s="30"/>
    </row>
    <row r="16" spans="2:16" ht="15.75" x14ac:dyDescent="0.25">
      <c r="B16" s="83"/>
      <c r="C16" s="86"/>
      <c r="D16" s="89"/>
      <c r="E16" s="92"/>
      <c r="F16" s="12"/>
      <c r="G16" s="13"/>
      <c r="H16" s="55"/>
      <c r="I16" s="56"/>
      <c r="J16" s="57"/>
      <c r="K16" s="14"/>
      <c r="L16" s="15"/>
      <c r="M16" s="4"/>
      <c r="N16" s="4"/>
      <c r="O16" s="26"/>
      <c r="P16" s="30"/>
    </row>
    <row r="17" spans="2:16" ht="15.75" x14ac:dyDescent="0.25">
      <c r="B17" s="83"/>
      <c r="C17" s="86"/>
      <c r="D17" s="89"/>
      <c r="E17" s="92"/>
      <c r="F17" s="12"/>
      <c r="G17" s="13"/>
      <c r="H17" s="55"/>
      <c r="I17" s="56"/>
      <c r="J17" s="57"/>
      <c r="K17" s="14"/>
      <c r="L17" s="15"/>
      <c r="M17" s="4"/>
      <c r="N17" s="4"/>
      <c r="O17" s="26"/>
      <c r="P17" s="30"/>
    </row>
    <row r="18" spans="2:16" ht="16.5" thickBot="1" x14ac:dyDescent="0.3">
      <c r="B18" s="84"/>
      <c r="C18" s="87"/>
      <c r="D18" s="90"/>
      <c r="E18" s="93"/>
      <c r="F18" s="41"/>
      <c r="G18" s="42"/>
      <c r="H18" s="43"/>
      <c r="I18" s="44"/>
      <c r="J18" s="18"/>
      <c r="K18" s="18"/>
      <c r="L18" s="45"/>
      <c r="M18" s="46"/>
      <c r="N18" s="46"/>
      <c r="O18" s="47"/>
      <c r="P18" s="48"/>
    </row>
    <row r="19" spans="2:16" ht="15.75" x14ac:dyDescent="0.25">
      <c r="B19" s="82">
        <v>2</v>
      </c>
      <c r="C19" s="85" t="s">
        <v>9</v>
      </c>
      <c r="D19" s="88" t="s">
        <v>20</v>
      </c>
      <c r="E19" s="91" t="s">
        <v>14</v>
      </c>
      <c r="F19" s="73">
        <v>0</v>
      </c>
      <c r="G19" s="75">
        <f>F19*1.12</f>
        <v>0</v>
      </c>
      <c r="H19" s="79" t="s">
        <v>24</v>
      </c>
      <c r="I19" s="49" t="s">
        <v>41</v>
      </c>
      <c r="J19" s="80">
        <v>101</v>
      </c>
      <c r="K19" s="60">
        <f>SUM(J19:J34)</f>
        <v>134</v>
      </c>
      <c r="L19" s="38">
        <v>0.12</v>
      </c>
      <c r="M19" s="39">
        <f>F19*K19</f>
        <v>0</v>
      </c>
      <c r="N19" s="39">
        <f>(F19*1.12)*K19</f>
        <v>0</v>
      </c>
      <c r="O19" s="40"/>
      <c r="P19" s="28"/>
    </row>
    <row r="20" spans="2:16" ht="15.75" x14ac:dyDescent="0.25">
      <c r="B20" s="83"/>
      <c r="C20" s="86"/>
      <c r="D20" s="89"/>
      <c r="E20" s="92"/>
      <c r="F20" s="12"/>
      <c r="G20" s="16"/>
      <c r="H20" s="55" t="s">
        <v>25</v>
      </c>
      <c r="I20" s="76" t="s">
        <v>38</v>
      </c>
      <c r="J20" s="57">
        <v>0</v>
      </c>
      <c r="K20" s="14"/>
      <c r="L20" s="15"/>
      <c r="M20" s="4"/>
      <c r="N20" s="4"/>
      <c r="O20" s="26"/>
      <c r="P20" s="30"/>
    </row>
    <row r="21" spans="2:16" ht="15.75" x14ac:dyDescent="0.25">
      <c r="B21" s="83"/>
      <c r="C21" s="86"/>
      <c r="D21" s="89"/>
      <c r="E21" s="92"/>
      <c r="F21" s="12"/>
      <c r="G21" s="16"/>
      <c r="H21" s="55" t="s">
        <v>26</v>
      </c>
      <c r="I21" s="58" t="s">
        <v>38</v>
      </c>
      <c r="J21" s="57">
        <v>0</v>
      </c>
      <c r="K21" s="14"/>
      <c r="L21" s="15"/>
      <c r="M21" s="4"/>
      <c r="N21" s="4"/>
      <c r="O21" s="26"/>
      <c r="P21" s="30"/>
    </row>
    <row r="22" spans="2:16" ht="15.75" x14ac:dyDescent="0.25">
      <c r="B22" s="83"/>
      <c r="C22" s="86"/>
      <c r="D22" s="89"/>
      <c r="E22" s="92"/>
      <c r="F22" s="12"/>
      <c r="G22" s="16"/>
      <c r="H22" s="55" t="s">
        <v>27</v>
      </c>
      <c r="I22" s="58" t="s">
        <v>38</v>
      </c>
      <c r="J22" s="57">
        <v>0</v>
      </c>
      <c r="K22" s="14"/>
      <c r="L22" s="15"/>
      <c r="M22" s="4"/>
      <c r="N22" s="4"/>
      <c r="O22" s="26"/>
      <c r="P22" s="30"/>
    </row>
    <row r="23" spans="2:16" ht="15.75" x14ac:dyDescent="0.25">
      <c r="B23" s="83"/>
      <c r="C23" s="86"/>
      <c r="D23" s="89"/>
      <c r="E23" s="92"/>
      <c r="F23" s="12"/>
      <c r="G23" s="16"/>
      <c r="H23" s="55" t="s">
        <v>28</v>
      </c>
      <c r="I23" s="76" t="s">
        <v>37</v>
      </c>
      <c r="J23" s="57">
        <v>0</v>
      </c>
      <c r="K23" s="14"/>
      <c r="L23" s="15"/>
      <c r="M23" s="4"/>
      <c r="N23" s="4"/>
      <c r="O23" s="26"/>
      <c r="P23" s="30"/>
    </row>
    <row r="24" spans="2:16" ht="15.75" x14ac:dyDescent="0.25">
      <c r="B24" s="83"/>
      <c r="C24" s="86"/>
      <c r="D24" s="89"/>
      <c r="E24" s="92"/>
      <c r="F24" s="12"/>
      <c r="G24" s="16"/>
      <c r="H24" s="81" t="s">
        <v>29</v>
      </c>
      <c r="I24" s="76" t="s">
        <v>39</v>
      </c>
      <c r="J24" s="59">
        <v>23</v>
      </c>
      <c r="K24" s="14"/>
      <c r="L24" s="15"/>
      <c r="M24" s="4"/>
      <c r="N24" s="4"/>
      <c r="O24" s="26"/>
      <c r="P24" s="30"/>
    </row>
    <row r="25" spans="2:16" ht="15.75" x14ac:dyDescent="0.25">
      <c r="B25" s="83"/>
      <c r="C25" s="86"/>
      <c r="D25" s="89"/>
      <c r="E25" s="92"/>
      <c r="F25" s="12"/>
      <c r="G25" s="16"/>
      <c r="H25" s="55" t="s">
        <v>30</v>
      </c>
      <c r="I25" s="58" t="s">
        <v>42</v>
      </c>
      <c r="J25" s="57">
        <v>0</v>
      </c>
      <c r="K25" s="14"/>
      <c r="L25" s="15"/>
      <c r="M25" s="4"/>
      <c r="N25" s="4"/>
      <c r="O25" s="26"/>
      <c r="P25" s="30"/>
    </row>
    <row r="26" spans="2:16" ht="15.75" x14ac:dyDescent="0.25">
      <c r="B26" s="83"/>
      <c r="C26" s="86"/>
      <c r="D26" s="89"/>
      <c r="E26" s="92"/>
      <c r="F26" s="12"/>
      <c r="G26" s="16"/>
      <c r="H26" s="55" t="s">
        <v>31</v>
      </c>
      <c r="I26" s="58" t="s">
        <v>42</v>
      </c>
      <c r="J26" s="57">
        <v>0</v>
      </c>
      <c r="K26" s="14"/>
      <c r="L26" s="15"/>
      <c r="M26" s="4"/>
      <c r="N26" s="4"/>
      <c r="O26" s="26"/>
      <c r="P26" s="30"/>
    </row>
    <row r="27" spans="2:16" ht="15.75" x14ac:dyDescent="0.25">
      <c r="B27" s="83"/>
      <c r="C27" s="86"/>
      <c r="D27" s="89"/>
      <c r="E27" s="92"/>
      <c r="F27" s="12"/>
      <c r="G27" s="16"/>
      <c r="H27" s="81" t="s">
        <v>32</v>
      </c>
      <c r="I27" s="58" t="s">
        <v>42</v>
      </c>
      <c r="J27" s="59">
        <v>10</v>
      </c>
      <c r="K27" s="14"/>
      <c r="L27" s="15"/>
      <c r="M27" s="4"/>
      <c r="N27" s="4"/>
      <c r="O27" s="26"/>
      <c r="P27" s="54"/>
    </row>
    <row r="28" spans="2:16" ht="15.75" x14ac:dyDescent="0.25">
      <c r="B28" s="83"/>
      <c r="C28" s="86"/>
      <c r="D28" s="89"/>
      <c r="E28" s="92"/>
      <c r="F28" s="12"/>
      <c r="G28" s="16"/>
      <c r="H28" s="61" t="s">
        <v>55</v>
      </c>
      <c r="I28" s="76" t="s">
        <v>56</v>
      </c>
      <c r="J28" s="57">
        <v>0</v>
      </c>
      <c r="K28" s="14"/>
      <c r="L28" s="15"/>
      <c r="M28" s="4"/>
      <c r="N28" s="4"/>
      <c r="O28" s="26"/>
      <c r="P28" s="54"/>
    </row>
    <row r="29" spans="2:16" ht="15.75" x14ac:dyDescent="0.25">
      <c r="B29" s="83"/>
      <c r="C29" s="86"/>
      <c r="D29" s="89"/>
      <c r="E29" s="92"/>
      <c r="F29" s="12"/>
      <c r="G29" s="16"/>
      <c r="H29" s="55" t="s">
        <v>57</v>
      </c>
      <c r="I29" s="76" t="s">
        <v>58</v>
      </c>
      <c r="J29" s="57">
        <v>0</v>
      </c>
      <c r="K29" s="14"/>
      <c r="L29" s="15"/>
      <c r="M29" s="4"/>
      <c r="N29" s="4"/>
      <c r="O29" s="26"/>
      <c r="P29" s="54"/>
    </row>
    <row r="30" spans="2:16" ht="15.75" x14ac:dyDescent="0.25">
      <c r="B30" s="83"/>
      <c r="C30" s="86"/>
      <c r="D30" s="89"/>
      <c r="E30" s="92"/>
      <c r="F30" s="12"/>
      <c r="G30" s="16"/>
      <c r="H30" s="55"/>
      <c r="I30" s="58"/>
      <c r="J30" s="57"/>
      <c r="K30" s="14"/>
      <c r="L30" s="15"/>
      <c r="M30" s="4"/>
      <c r="N30" s="4"/>
      <c r="O30" s="26"/>
      <c r="P30" s="54"/>
    </row>
    <row r="31" spans="2:16" ht="15.75" x14ac:dyDescent="0.25">
      <c r="B31" s="83"/>
      <c r="C31" s="86"/>
      <c r="D31" s="89"/>
      <c r="E31" s="92"/>
      <c r="F31" s="12"/>
      <c r="G31" s="16"/>
      <c r="H31" s="55"/>
      <c r="I31" s="58"/>
      <c r="J31" s="57"/>
      <c r="K31" s="14"/>
      <c r="L31" s="15"/>
      <c r="M31" s="4"/>
      <c r="N31" s="4"/>
      <c r="O31" s="26"/>
      <c r="P31" s="54"/>
    </row>
    <row r="32" spans="2:16" ht="15.75" x14ac:dyDescent="0.25">
      <c r="B32" s="83"/>
      <c r="C32" s="86"/>
      <c r="D32" s="89"/>
      <c r="E32" s="92"/>
      <c r="F32" s="12"/>
      <c r="G32" s="16"/>
      <c r="H32" s="55"/>
      <c r="I32" s="58"/>
      <c r="J32" s="57"/>
      <c r="K32" s="14"/>
      <c r="L32" s="15"/>
      <c r="M32" s="4"/>
      <c r="N32" s="4"/>
      <c r="O32" s="26"/>
      <c r="P32" s="54"/>
    </row>
    <row r="33" spans="2:16" ht="15.75" x14ac:dyDescent="0.25">
      <c r="B33" s="83"/>
      <c r="C33" s="86"/>
      <c r="D33" s="89"/>
      <c r="E33" s="92"/>
      <c r="F33" s="12"/>
      <c r="G33" s="16"/>
      <c r="H33" s="55"/>
      <c r="I33" s="58"/>
      <c r="J33" s="57"/>
      <c r="K33" s="14"/>
      <c r="L33" s="15"/>
      <c r="M33" s="4"/>
      <c r="N33" s="4"/>
      <c r="O33" s="26"/>
      <c r="P33" s="54"/>
    </row>
    <row r="34" spans="2:16" ht="16.5" thickBot="1" x14ac:dyDescent="0.3">
      <c r="B34" s="84"/>
      <c r="C34" s="87"/>
      <c r="D34" s="90"/>
      <c r="E34" s="93"/>
      <c r="F34" s="41"/>
      <c r="G34" s="50"/>
      <c r="H34" s="43"/>
      <c r="I34" s="17"/>
      <c r="J34" s="18"/>
      <c r="K34" s="18"/>
      <c r="L34" s="45"/>
      <c r="M34" s="46"/>
      <c r="N34" s="46"/>
      <c r="O34" s="47"/>
      <c r="P34" s="51"/>
    </row>
    <row r="35" spans="2:16" ht="15.75" customHeight="1" x14ac:dyDescent="0.25">
      <c r="B35" s="82">
        <v>3</v>
      </c>
      <c r="C35" s="85" t="s">
        <v>11</v>
      </c>
      <c r="D35" s="88" t="s">
        <v>21</v>
      </c>
      <c r="E35" s="91" t="s">
        <v>14</v>
      </c>
      <c r="F35" s="73">
        <v>0</v>
      </c>
      <c r="G35" s="75">
        <f>F35*1.12</f>
        <v>0</v>
      </c>
      <c r="H35" s="36" t="s">
        <v>24</v>
      </c>
      <c r="I35" s="49" t="s">
        <v>41</v>
      </c>
      <c r="J35" s="52">
        <v>0</v>
      </c>
      <c r="K35" s="60">
        <f>SUM(J35:J50)</f>
        <v>7</v>
      </c>
      <c r="L35" s="38">
        <v>0.12</v>
      </c>
      <c r="M35" s="39">
        <f>F35*K35</f>
        <v>0</v>
      </c>
      <c r="N35" s="39">
        <f>(F35*1.12)*K35</f>
        <v>0</v>
      </c>
      <c r="O35" s="40"/>
      <c r="P35" s="28"/>
    </row>
    <row r="36" spans="2:16" ht="15.75" x14ac:dyDescent="0.25">
      <c r="B36" s="83"/>
      <c r="C36" s="86"/>
      <c r="D36" s="89"/>
      <c r="E36" s="92"/>
      <c r="F36" s="12"/>
      <c r="G36" s="16"/>
      <c r="H36" s="55" t="s">
        <v>25</v>
      </c>
      <c r="I36" s="76" t="s">
        <v>38</v>
      </c>
      <c r="J36" s="57">
        <v>0</v>
      </c>
      <c r="K36" s="14"/>
      <c r="L36" s="15"/>
      <c r="M36" s="4"/>
      <c r="N36" s="4"/>
      <c r="O36" s="26"/>
      <c r="P36" s="30"/>
    </row>
    <row r="37" spans="2:16" ht="15.75" x14ac:dyDescent="0.25">
      <c r="B37" s="83"/>
      <c r="C37" s="86"/>
      <c r="D37" s="89"/>
      <c r="E37" s="92"/>
      <c r="F37" s="12"/>
      <c r="G37" s="16"/>
      <c r="H37" s="55" t="s">
        <v>26</v>
      </c>
      <c r="I37" s="58" t="s">
        <v>38</v>
      </c>
      <c r="J37" s="57">
        <v>0</v>
      </c>
      <c r="K37" s="14"/>
      <c r="L37" s="15"/>
      <c r="M37" s="4"/>
      <c r="N37" s="4"/>
      <c r="O37" s="26"/>
      <c r="P37" s="30"/>
    </row>
    <row r="38" spans="2:16" ht="15.75" x14ac:dyDescent="0.25">
      <c r="B38" s="83"/>
      <c r="C38" s="86"/>
      <c r="D38" s="89"/>
      <c r="E38" s="92"/>
      <c r="F38" s="12"/>
      <c r="G38" s="16"/>
      <c r="H38" s="55" t="s">
        <v>27</v>
      </c>
      <c r="I38" s="58" t="s">
        <v>38</v>
      </c>
      <c r="J38" s="57">
        <v>0</v>
      </c>
      <c r="K38" s="14"/>
      <c r="L38" s="15"/>
      <c r="M38" s="4"/>
      <c r="N38" s="4"/>
      <c r="O38" s="26"/>
      <c r="P38" s="30"/>
    </row>
    <row r="39" spans="2:16" ht="15.75" x14ac:dyDescent="0.25">
      <c r="B39" s="83"/>
      <c r="C39" s="86"/>
      <c r="D39" s="89"/>
      <c r="E39" s="92"/>
      <c r="F39" s="12"/>
      <c r="G39" s="16"/>
      <c r="H39" s="55" t="s">
        <v>28</v>
      </c>
      <c r="I39" s="76" t="s">
        <v>37</v>
      </c>
      <c r="J39" s="57">
        <v>0</v>
      </c>
      <c r="K39" s="14"/>
      <c r="L39" s="15"/>
      <c r="M39" s="4"/>
      <c r="N39" s="4"/>
      <c r="O39" s="26"/>
      <c r="P39" s="30"/>
    </row>
    <row r="40" spans="2:16" ht="15.75" x14ac:dyDescent="0.25">
      <c r="B40" s="83"/>
      <c r="C40" s="86"/>
      <c r="D40" s="89"/>
      <c r="E40" s="92"/>
      <c r="F40" s="12"/>
      <c r="G40" s="16"/>
      <c r="H40" s="81" t="s">
        <v>29</v>
      </c>
      <c r="I40" s="76" t="s">
        <v>39</v>
      </c>
      <c r="J40" s="59">
        <v>7</v>
      </c>
      <c r="K40" s="14"/>
      <c r="L40" s="15"/>
      <c r="M40" s="4"/>
      <c r="N40" s="4"/>
      <c r="O40" s="26"/>
      <c r="P40" s="30"/>
    </row>
    <row r="41" spans="2:16" ht="15.75" x14ac:dyDescent="0.25">
      <c r="B41" s="83"/>
      <c r="C41" s="86"/>
      <c r="D41" s="89"/>
      <c r="E41" s="92"/>
      <c r="F41" s="12"/>
      <c r="G41" s="16"/>
      <c r="H41" s="55" t="s">
        <v>30</v>
      </c>
      <c r="I41" s="58" t="s">
        <v>42</v>
      </c>
      <c r="J41" s="57">
        <v>0</v>
      </c>
      <c r="K41" s="14"/>
      <c r="L41" s="15"/>
      <c r="M41" s="4"/>
      <c r="N41" s="4"/>
      <c r="O41" s="26"/>
      <c r="P41" s="30"/>
    </row>
    <row r="42" spans="2:16" ht="15.75" x14ac:dyDescent="0.25">
      <c r="B42" s="83"/>
      <c r="C42" s="86"/>
      <c r="D42" s="89"/>
      <c r="E42" s="92"/>
      <c r="F42" s="12"/>
      <c r="G42" s="16"/>
      <c r="H42" s="55" t="s">
        <v>31</v>
      </c>
      <c r="I42" s="58" t="s">
        <v>42</v>
      </c>
      <c r="J42" s="57">
        <v>0</v>
      </c>
      <c r="K42" s="14"/>
      <c r="L42" s="15"/>
      <c r="M42" s="4"/>
      <c r="N42" s="4"/>
      <c r="O42" s="26"/>
      <c r="P42" s="30"/>
    </row>
    <row r="43" spans="2:16" ht="15.75" x14ac:dyDescent="0.25">
      <c r="B43" s="83"/>
      <c r="C43" s="86"/>
      <c r="D43" s="89"/>
      <c r="E43" s="92"/>
      <c r="F43" s="12"/>
      <c r="G43" s="16"/>
      <c r="H43" s="55" t="s">
        <v>32</v>
      </c>
      <c r="I43" s="58" t="s">
        <v>42</v>
      </c>
      <c r="J43" s="57">
        <v>0</v>
      </c>
      <c r="K43" s="14"/>
      <c r="L43" s="15"/>
      <c r="M43" s="4"/>
      <c r="N43" s="4"/>
      <c r="O43" s="26"/>
      <c r="P43" s="54"/>
    </row>
    <row r="44" spans="2:16" ht="15.75" x14ac:dyDescent="0.25">
      <c r="B44" s="83"/>
      <c r="C44" s="86"/>
      <c r="D44" s="89"/>
      <c r="E44" s="92"/>
      <c r="F44" s="12"/>
      <c r="G44" s="16"/>
      <c r="H44" s="55" t="s">
        <v>55</v>
      </c>
      <c r="I44" s="76" t="s">
        <v>56</v>
      </c>
      <c r="J44" s="57">
        <v>0</v>
      </c>
      <c r="K44" s="14"/>
      <c r="L44" s="15"/>
      <c r="M44" s="4"/>
      <c r="N44" s="4"/>
      <c r="O44" s="26"/>
      <c r="P44" s="54"/>
    </row>
    <row r="45" spans="2:16" ht="15.75" x14ac:dyDescent="0.25">
      <c r="B45" s="83"/>
      <c r="C45" s="86"/>
      <c r="D45" s="89"/>
      <c r="E45" s="92"/>
      <c r="F45" s="12"/>
      <c r="G45" s="16"/>
      <c r="H45" s="55" t="s">
        <v>57</v>
      </c>
      <c r="I45" s="76" t="s">
        <v>58</v>
      </c>
      <c r="J45" s="57">
        <v>0</v>
      </c>
      <c r="K45" s="14"/>
      <c r="L45" s="15"/>
      <c r="M45" s="4"/>
      <c r="N45" s="4"/>
      <c r="O45" s="26"/>
      <c r="P45" s="54"/>
    </row>
    <row r="46" spans="2:16" ht="15.75" x14ac:dyDescent="0.25">
      <c r="B46" s="83"/>
      <c r="C46" s="86"/>
      <c r="D46" s="89"/>
      <c r="E46" s="92"/>
      <c r="F46" s="12"/>
      <c r="G46" s="16"/>
      <c r="H46" s="55"/>
      <c r="I46" s="58"/>
      <c r="J46" s="57"/>
      <c r="K46" s="14"/>
      <c r="L46" s="15"/>
      <c r="M46" s="4"/>
      <c r="N46" s="4"/>
      <c r="O46" s="26"/>
      <c r="P46" s="54"/>
    </row>
    <row r="47" spans="2:16" ht="15.75" x14ac:dyDescent="0.25">
      <c r="B47" s="83"/>
      <c r="C47" s="86"/>
      <c r="D47" s="89"/>
      <c r="E47" s="92"/>
      <c r="F47" s="12"/>
      <c r="G47" s="16"/>
      <c r="H47" s="55"/>
      <c r="I47" s="58"/>
      <c r="J47" s="57"/>
      <c r="K47" s="14"/>
      <c r="L47" s="15"/>
      <c r="M47" s="4"/>
      <c r="N47" s="4"/>
      <c r="O47" s="26"/>
      <c r="P47" s="54"/>
    </row>
    <row r="48" spans="2:16" ht="15.75" x14ac:dyDescent="0.25">
      <c r="B48" s="83"/>
      <c r="C48" s="86"/>
      <c r="D48" s="89"/>
      <c r="E48" s="92"/>
      <c r="F48" s="12"/>
      <c r="G48" s="16"/>
      <c r="H48" s="55"/>
      <c r="I48" s="58"/>
      <c r="J48" s="57"/>
      <c r="K48" s="14"/>
      <c r="L48" s="15"/>
      <c r="M48" s="4"/>
      <c r="N48" s="4"/>
      <c r="O48" s="26"/>
      <c r="P48" s="54"/>
    </row>
    <row r="49" spans="2:16" ht="15.75" x14ac:dyDescent="0.25">
      <c r="B49" s="83"/>
      <c r="C49" s="86"/>
      <c r="D49" s="89"/>
      <c r="E49" s="92"/>
      <c r="F49" s="12"/>
      <c r="G49" s="16"/>
      <c r="H49" s="55"/>
      <c r="I49" s="58"/>
      <c r="J49" s="57"/>
      <c r="K49" s="14"/>
      <c r="L49" s="15"/>
      <c r="M49" s="4"/>
      <c r="N49" s="4"/>
      <c r="O49" s="26"/>
      <c r="P49" s="54"/>
    </row>
    <row r="50" spans="2:16" ht="16.5" thickBot="1" x14ac:dyDescent="0.3">
      <c r="B50" s="84"/>
      <c r="C50" s="87"/>
      <c r="D50" s="90"/>
      <c r="E50" s="93"/>
      <c r="F50" s="41"/>
      <c r="G50" s="50"/>
      <c r="H50" s="43"/>
      <c r="I50" s="17"/>
      <c r="J50" s="53"/>
      <c r="K50" s="18"/>
      <c r="L50" s="45"/>
      <c r="M50" s="46"/>
      <c r="N50" s="46"/>
      <c r="O50" s="47"/>
      <c r="P50" s="51"/>
    </row>
    <row r="51" spans="2:16" ht="15.75" x14ac:dyDescent="0.25">
      <c r="B51" s="82">
        <v>4</v>
      </c>
      <c r="C51" s="85" t="s">
        <v>12</v>
      </c>
      <c r="D51" s="88" t="s">
        <v>22</v>
      </c>
      <c r="E51" s="91" t="s">
        <v>14</v>
      </c>
      <c r="F51" s="73">
        <v>0</v>
      </c>
      <c r="G51" s="75">
        <f>F51*1.12</f>
        <v>0</v>
      </c>
      <c r="H51" s="78" t="s">
        <v>24</v>
      </c>
      <c r="I51" s="49" t="s">
        <v>41</v>
      </c>
      <c r="J51" s="52">
        <v>0</v>
      </c>
      <c r="K51" s="60">
        <f>SUM(J51:J66)</f>
        <v>0</v>
      </c>
      <c r="L51" s="38">
        <v>0.12</v>
      </c>
      <c r="M51" s="39">
        <f>F51*K51</f>
        <v>0</v>
      </c>
      <c r="N51" s="39">
        <f>(F51*1.12)*K51</f>
        <v>0</v>
      </c>
      <c r="O51" s="40"/>
      <c r="P51" s="28"/>
    </row>
    <row r="52" spans="2:16" ht="15.75" x14ac:dyDescent="0.25">
      <c r="B52" s="83"/>
      <c r="C52" s="86"/>
      <c r="D52" s="89"/>
      <c r="E52" s="92"/>
      <c r="F52" s="12"/>
      <c r="G52" s="16"/>
      <c r="H52" s="55" t="s">
        <v>25</v>
      </c>
      <c r="I52" s="58" t="s">
        <v>38</v>
      </c>
      <c r="J52" s="57">
        <v>0</v>
      </c>
      <c r="K52" s="14"/>
      <c r="L52" s="15"/>
      <c r="M52" s="4"/>
      <c r="N52" s="4"/>
      <c r="O52" s="26"/>
      <c r="P52" s="30"/>
    </row>
    <row r="53" spans="2:16" ht="15.75" x14ac:dyDescent="0.25">
      <c r="B53" s="83"/>
      <c r="C53" s="86"/>
      <c r="D53" s="89"/>
      <c r="E53" s="92"/>
      <c r="F53" s="12"/>
      <c r="G53" s="16"/>
      <c r="H53" s="55" t="s">
        <v>26</v>
      </c>
      <c r="I53" s="58" t="s">
        <v>38</v>
      </c>
      <c r="J53" s="57">
        <v>0</v>
      </c>
      <c r="K53" s="14"/>
      <c r="L53" s="15"/>
      <c r="M53" s="4"/>
      <c r="N53" s="4"/>
      <c r="O53" s="26"/>
      <c r="P53" s="30"/>
    </row>
    <row r="54" spans="2:16" ht="15.75" x14ac:dyDescent="0.25">
      <c r="B54" s="83"/>
      <c r="C54" s="86"/>
      <c r="D54" s="89"/>
      <c r="E54" s="92"/>
      <c r="F54" s="12"/>
      <c r="G54" s="16"/>
      <c r="H54" s="55" t="s">
        <v>27</v>
      </c>
      <c r="I54" s="58" t="s">
        <v>38</v>
      </c>
      <c r="J54" s="57">
        <v>0</v>
      </c>
      <c r="K54" s="14"/>
      <c r="L54" s="15"/>
      <c r="M54" s="4"/>
      <c r="N54" s="4"/>
      <c r="O54" s="26"/>
      <c r="P54" s="30"/>
    </row>
    <row r="55" spans="2:16" ht="15.75" x14ac:dyDescent="0.25">
      <c r="B55" s="83"/>
      <c r="C55" s="86"/>
      <c r="D55" s="89"/>
      <c r="E55" s="92"/>
      <c r="F55" s="12"/>
      <c r="G55" s="16"/>
      <c r="H55" s="55" t="s">
        <v>28</v>
      </c>
      <c r="I55" s="76" t="s">
        <v>37</v>
      </c>
      <c r="J55" s="57">
        <v>0</v>
      </c>
      <c r="K55" s="14"/>
      <c r="L55" s="15"/>
      <c r="M55" s="4"/>
      <c r="N55" s="4"/>
      <c r="O55" s="26"/>
      <c r="P55" s="30"/>
    </row>
    <row r="56" spans="2:16" ht="15.75" x14ac:dyDescent="0.25">
      <c r="B56" s="83"/>
      <c r="C56" s="86"/>
      <c r="D56" s="89"/>
      <c r="E56" s="92"/>
      <c r="F56" s="12"/>
      <c r="G56" s="16"/>
      <c r="H56" s="55" t="s">
        <v>29</v>
      </c>
      <c r="I56" s="58" t="s">
        <v>39</v>
      </c>
      <c r="J56" s="57">
        <v>0</v>
      </c>
      <c r="K56" s="14"/>
      <c r="L56" s="15"/>
      <c r="M56" s="4"/>
      <c r="N56" s="4"/>
      <c r="O56" s="26"/>
      <c r="P56" s="30"/>
    </row>
    <row r="57" spans="2:16" ht="15.75" x14ac:dyDescent="0.25">
      <c r="B57" s="83"/>
      <c r="C57" s="86"/>
      <c r="D57" s="89"/>
      <c r="E57" s="92"/>
      <c r="F57" s="12"/>
      <c r="G57" s="16"/>
      <c r="H57" s="55" t="s">
        <v>30</v>
      </c>
      <c r="I57" s="58" t="s">
        <v>42</v>
      </c>
      <c r="J57" s="57">
        <v>0</v>
      </c>
      <c r="K57" s="14"/>
      <c r="L57" s="15"/>
      <c r="M57" s="4"/>
      <c r="N57" s="4"/>
      <c r="O57" s="26"/>
      <c r="P57" s="30"/>
    </row>
    <row r="58" spans="2:16" ht="15.75" x14ac:dyDescent="0.25">
      <c r="B58" s="83"/>
      <c r="C58" s="86"/>
      <c r="D58" s="89"/>
      <c r="E58" s="92"/>
      <c r="F58" s="12"/>
      <c r="G58" s="16"/>
      <c r="H58" s="55" t="s">
        <v>31</v>
      </c>
      <c r="I58" s="58" t="s">
        <v>42</v>
      </c>
      <c r="J58" s="57">
        <v>0</v>
      </c>
      <c r="K58" s="14"/>
      <c r="L58" s="15"/>
      <c r="M58" s="4"/>
      <c r="N58" s="4"/>
      <c r="O58" s="26"/>
      <c r="P58" s="30"/>
    </row>
    <row r="59" spans="2:16" ht="15.75" x14ac:dyDescent="0.25">
      <c r="B59" s="83"/>
      <c r="C59" s="86"/>
      <c r="D59" s="89"/>
      <c r="E59" s="92"/>
      <c r="F59" s="12"/>
      <c r="G59" s="16"/>
      <c r="H59" s="55" t="s">
        <v>32</v>
      </c>
      <c r="I59" s="58" t="s">
        <v>42</v>
      </c>
      <c r="J59" s="57">
        <v>0</v>
      </c>
      <c r="K59" s="14"/>
      <c r="L59" s="15"/>
      <c r="M59" s="4"/>
      <c r="N59" s="4"/>
      <c r="O59" s="26"/>
      <c r="P59" s="54"/>
    </row>
    <row r="60" spans="2:16" ht="15.75" x14ac:dyDescent="0.25">
      <c r="B60" s="83"/>
      <c r="C60" s="86"/>
      <c r="D60" s="89"/>
      <c r="E60" s="92"/>
      <c r="F60" s="12"/>
      <c r="G60" s="16"/>
      <c r="H60" s="55" t="s">
        <v>55</v>
      </c>
      <c r="I60" s="56" t="s">
        <v>56</v>
      </c>
      <c r="J60" s="57">
        <v>0</v>
      </c>
      <c r="K60" s="14"/>
      <c r="L60" s="15"/>
      <c r="M60" s="4"/>
      <c r="N60" s="4"/>
      <c r="O60" s="26"/>
      <c r="P60" s="54"/>
    </row>
    <row r="61" spans="2:16" ht="15.75" x14ac:dyDescent="0.25">
      <c r="B61" s="83"/>
      <c r="C61" s="86"/>
      <c r="D61" s="89"/>
      <c r="E61" s="92"/>
      <c r="F61" s="12"/>
      <c r="G61" s="16"/>
      <c r="H61" s="55" t="s">
        <v>57</v>
      </c>
      <c r="I61" s="56" t="s">
        <v>58</v>
      </c>
      <c r="J61" s="57">
        <v>0</v>
      </c>
      <c r="K61" s="14"/>
      <c r="L61" s="15"/>
      <c r="M61" s="4"/>
      <c r="N61" s="4"/>
      <c r="O61" s="26"/>
      <c r="P61" s="54"/>
    </row>
    <row r="62" spans="2:16" ht="15.75" x14ac:dyDescent="0.25">
      <c r="B62" s="83"/>
      <c r="C62" s="86"/>
      <c r="D62" s="89"/>
      <c r="E62" s="92"/>
      <c r="F62" s="12"/>
      <c r="G62" s="16"/>
      <c r="H62" s="55"/>
      <c r="I62" s="58"/>
      <c r="J62" s="57"/>
      <c r="K62" s="14"/>
      <c r="L62" s="15"/>
      <c r="M62" s="4"/>
      <c r="N62" s="4"/>
      <c r="O62" s="26"/>
      <c r="P62" s="54"/>
    </row>
    <row r="63" spans="2:16" ht="15.75" x14ac:dyDescent="0.25">
      <c r="B63" s="83"/>
      <c r="C63" s="86"/>
      <c r="D63" s="89"/>
      <c r="E63" s="92"/>
      <c r="F63" s="12"/>
      <c r="G63" s="16"/>
      <c r="H63" s="55"/>
      <c r="I63" s="58"/>
      <c r="J63" s="57"/>
      <c r="K63" s="14"/>
      <c r="L63" s="15"/>
      <c r="M63" s="4"/>
      <c r="N63" s="4"/>
      <c r="O63" s="26"/>
      <c r="P63" s="54"/>
    </row>
    <row r="64" spans="2:16" ht="15.75" x14ac:dyDescent="0.25">
      <c r="B64" s="83"/>
      <c r="C64" s="86"/>
      <c r="D64" s="89"/>
      <c r="E64" s="92"/>
      <c r="F64" s="12"/>
      <c r="G64" s="16"/>
      <c r="H64" s="55"/>
      <c r="I64" s="58"/>
      <c r="J64" s="57"/>
      <c r="K64" s="14"/>
      <c r="L64" s="15"/>
      <c r="M64" s="4"/>
      <c r="N64" s="4"/>
      <c r="O64" s="26"/>
      <c r="P64" s="54"/>
    </row>
    <row r="65" spans="2:16" ht="15.75" x14ac:dyDescent="0.25">
      <c r="B65" s="83"/>
      <c r="C65" s="86"/>
      <c r="D65" s="89"/>
      <c r="E65" s="92"/>
      <c r="F65" s="12"/>
      <c r="G65" s="16"/>
      <c r="H65" s="55"/>
      <c r="I65" s="58"/>
      <c r="J65" s="57"/>
      <c r="K65" s="14"/>
      <c r="L65" s="15"/>
      <c r="M65" s="4"/>
      <c r="N65" s="4"/>
      <c r="O65" s="26"/>
      <c r="P65" s="54"/>
    </row>
    <row r="66" spans="2:16" ht="16.5" thickBot="1" x14ac:dyDescent="0.3">
      <c r="B66" s="84"/>
      <c r="C66" s="87"/>
      <c r="D66" s="90"/>
      <c r="E66" s="93"/>
      <c r="F66" s="41"/>
      <c r="G66" s="50"/>
      <c r="H66" s="43"/>
      <c r="I66" s="17"/>
      <c r="J66" s="53"/>
      <c r="K66" s="18"/>
      <c r="L66" s="45"/>
      <c r="M66" s="46"/>
      <c r="N66" s="46"/>
      <c r="O66" s="47"/>
      <c r="P66" s="51"/>
    </row>
    <row r="67" spans="2:16" ht="15.75" customHeight="1" x14ac:dyDescent="0.25">
      <c r="B67" s="82">
        <v>6</v>
      </c>
      <c r="C67" s="85" t="s">
        <v>11</v>
      </c>
      <c r="D67" s="88" t="s">
        <v>40</v>
      </c>
      <c r="E67" s="91" t="s">
        <v>14</v>
      </c>
      <c r="F67" s="73">
        <v>0</v>
      </c>
      <c r="G67" s="75">
        <f>F67*1.12</f>
        <v>0</v>
      </c>
      <c r="H67" s="36" t="s">
        <v>24</v>
      </c>
      <c r="I67" s="49" t="s">
        <v>41</v>
      </c>
      <c r="J67" s="52">
        <v>0</v>
      </c>
      <c r="K67" s="60">
        <f>SUM(J67:J83)</f>
        <v>0</v>
      </c>
      <c r="L67" s="38">
        <v>0.12</v>
      </c>
      <c r="M67" s="39">
        <f>F67*K67</f>
        <v>0</v>
      </c>
      <c r="N67" s="39">
        <f>(F67*1.12)*K67</f>
        <v>0</v>
      </c>
      <c r="O67" s="40"/>
      <c r="P67" s="28"/>
    </row>
    <row r="68" spans="2:16" ht="15.75" x14ac:dyDescent="0.25">
      <c r="B68" s="83"/>
      <c r="C68" s="86"/>
      <c r="D68" s="89"/>
      <c r="E68" s="92"/>
      <c r="F68" s="12"/>
      <c r="G68" s="16"/>
      <c r="H68" s="61" t="s">
        <v>25</v>
      </c>
      <c r="I68" s="56" t="s">
        <v>38</v>
      </c>
      <c r="J68" s="57">
        <v>0</v>
      </c>
      <c r="K68" s="14"/>
      <c r="L68" s="15"/>
      <c r="M68" s="4"/>
      <c r="N68" s="4"/>
      <c r="O68" s="26"/>
      <c r="P68" s="30"/>
    </row>
    <row r="69" spans="2:16" ht="15.75" x14ac:dyDescent="0.25">
      <c r="B69" s="83"/>
      <c r="C69" s="86"/>
      <c r="D69" s="89"/>
      <c r="E69" s="92"/>
      <c r="F69" s="12"/>
      <c r="G69" s="16"/>
      <c r="H69" s="55" t="s">
        <v>26</v>
      </c>
      <c r="I69" s="58" t="s">
        <v>38</v>
      </c>
      <c r="J69" s="57">
        <v>0</v>
      </c>
      <c r="K69" s="14"/>
      <c r="L69" s="15"/>
      <c r="M69" s="4"/>
      <c r="N69" s="4"/>
      <c r="O69" s="26"/>
      <c r="P69" s="30"/>
    </row>
    <row r="70" spans="2:16" ht="15.75" x14ac:dyDescent="0.25">
      <c r="B70" s="83"/>
      <c r="C70" s="86"/>
      <c r="D70" s="89"/>
      <c r="E70" s="92"/>
      <c r="F70" s="12"/>
      <c r="G70" s="16"/>
      <c r="H70" s="55" t="s">
        <v>27</v>
      </c>
      <c r="I70" s="58" t="s">
        <v>38</v>
      </c>
      <c r="J70" s="57">
        <v>0</v>
      </c>
      <c r="K70" s="14"/>
      <c r="L70" s="15"/>
      <c r="M70" s="4"/>
      <c r="N70" s="4"/>
      <c r="O70" s="26"/>
      <c r="P70" s="30"/>
    </row>
    <row r="71" spans="2:16" ht="15.75" x14ac:dyDescent="0.25">
      <c r="B71" s="83"/>
      <c r="C71" s="86"/>
      <c r="D71" s="89"/>
      <c r="E71" s="92"/>
      <c r="F71" s="12"/>
      <c r="G71" s="16"/>
      <c r="H71" s="55" t="s">
        <v>28</v>
      </c>
      <c r="I71" s="58" t="s">
        <v>37</v>
      </c>
      <c r="J71" s="57">
        <v>0</v>
      </c>
      <c r="K71" s="14"/>
      <c r="L71" s="15"/>
      <c r="M71" s="4"/>
      <c r="N71" s="4"/>
      <c r="O71" s="26"/>
      <c r="P71" s="30"/>
    </row>
    <row r="72" spans="2:16" ht="15.75" x14ac:dyDescent="0.25">
      <c r="B72" s="83"/>
      <c r="C72" s="86"/>
      <c r="D72" s="89"/>
      <c r="E72" s="92"/>
      <c r="F72" s="12"/>
      <c r="G72" s="16"/>
      <c r="H72" s="55" t="s">
        <v>29</v>
      </c>
      <c r="I72" s="58" t="s">
        <v>39</v>
      </c>
      <c r="J72" s="57">
        <v>0</v>
      </c>
      <c r="K72" s="14"/>
      <c r="L72" s="15"/>
      <c r="M72" s="4"/>
      <c r="N72" s="4"/>
      <c r="O72" s="26"/>
      <c r="P72" s="30"/>
    </row>
    <row r="73" spans="2:16" ht="15.75" x14ac:dyDescent="0.25">
      <c r="B73" s="83"/>
      <c r="C73" s="86"/>
      <c r="D73" s="89"/>
      <c r="E73" s="92"/>
      <c r="F73" s="12"/>
      <c r="G73" s="16"/>
      <c r="H73" s="55" t="s">
        <v>30</v>
      </c>
      <c r="I73" s="58" t="s">
        <v>42</v>
      </c>
      <c r="J73" s="57">
        <v>0</v>
      </c>
      <c r="K73" s="14"/>
      <c r="L73" s="15"/>
      <c r="M73" s="4"/>
      <c r="N73" s="4"/>
      <c r="O73" s="26"/>
      <c r="P73" s="30"/>
    </row>
    <row r="74" spans="2:16" ht="15.75" x14ac:dyDescent="0.25">
      <c r="B74" s="83"/>
      <c r="C74" s="86"/>
      <c r="D74" s="89"/>
      <c r="E74" s="92"/>
      <c r="F74" s="12"/>
      <c r="G74" s="16"/>
      <c r="H74" s="55" t="s">
        <v>31</v>
      </c>
      <c r="I74" s="58" t="s">
        <v>42</v>
      </c>
      <c r="J74" s="57">
        <v>0</v>
      </c>
      <c r="K74" s="14"/>
      <c r="L74" s="15"/>
      <c r="M74" s="4"/>
      <c r="N74" s="4"/>
      <c r="O74" s="26"/>
      <c r="P74" s="30"/>
    </row>
    <row r="75" spans="2:16" ht="15.75" x14ac:dyDescent="0.25">
      <c r="B75" s="83"/>
      <c r="C75" s="86"/>
      <c r="D75" s="89"/>
      <c r="E75" s="92"/>
      <c r="F75" s="12"/>
      <c r="G75" s="16"/>
      <c r="H75" s="55" t="s">
        <v>32</v>
      </c>
      <c r="I75" s="58" t="s">
        <v>42</v>
      </c>
      <c r="J75" s="57">
        <v>0</v>
      </c>
      <c r="K75" s="14"/>
      <c r="L75" s="15"/>
      <c r="M75" s="4"/>
      <c r="N75" s="4"/>
      <c r="O75" s="26"/>
      <c r="P75" s="54"/>
    </row>
    <row r="76" spans="2:16" ht="15.75" x14ac:dyDescent="0.25">
      <c r="B76" s="83"/>
      <c r="C76" s="86"/>
      <c r="D76" s="89"/>
      <c r="E76" s="92"/>
      <c r="F76" s="12"/>
      <c r="G76" s="16"/>
      <c r="H76" s="55" t="s">
        <v>55</v>
      </c>
      <c r="I76" s="56" t="s">
        <v>56</v>
      </c>
      <c r="J76" s="57">
        <v>0</v>
      </c>
      <c r="K76" s="14"/>
      <c r="L76" s="15"/>
      <c r="M76" s="4"/>
      <c r="N76" s="4"/>
      <c r="O76" s="26"/>
      <c r="P76" s="54"/>
    </row>
    <row r="77" spans="2:16" ht="15.75" x14ac:dyDescent="0.25">
      <c r="B77" s="83"/>
      <c r="C77" s="86"/>
      <c r="D77" s="89"/>
      <c r="E77" s="92"/>
      <c r="F77" s="12"/>
      <c r="G77" s="16"/>
      <c r="H77" s="55" t="s">
        <v>57</v>
      </c>
      <c r="I77" s="56" t="s">
        <v>58</v>
      </c>
      <c r="J77" s="57">
        <v>0</v>
      </c>
      <c r="K77" s="14"/>
      <c r="L77" s="15"/>
      <c r="M77" s="4"/>
      <c r="N77" s="4"/>
      <c r="O77" s="26"/>
      <c r="P77" s="54"/>
    </row>
    <row r="78" spans="2:16" ht="15.75" x14ac:dyDescent="0.25">
      <c r="B78" s="83"/>
      <c r="C78" s="86"/>
      <c r="D78" s="89"/>
      <c r="E78" s="92"/>
      <c r="F78" s="12"/>
      <c r="G78" s="16"/>
      <c r="H78" s="55"/>
      <c r="I78" s="58"/>
      <c r="J78" s="57"/>
      <c r="K78" s="14"/>
      <c r="L78" s="15"/>
      <c r="M78" s="4"/>
      <c r="N78" s="4"/>
      <c r="O78" s="26"/>
      <c r="P78" s="54"/>
    </row>
    <row r="79" spans="2:16" ht="15.75" x14ac:dyDescent="0.25">
      <c r="B79" s="83"/>
      <c r="C79" s="86"/>
      <c r="D79" s="89"/>
      <c r="E79" s="92"/>
      <c r="F79" s="12"/>
      <c r="G79" s="16"/>
      <c r="H79" s="55"/>
      <c r="I79" s="58"/>
      <c r="J79" s="57"/>
      <c r="K79" s="14"/>
      <c r="L79" s="15"/>
      <c r="M79" s="4"/>
      <c r="N79" s="4"/>
      <c r="O79" s="26"/>
      <c r="P79" s="54"/>
    </row>
    <row r="80" spans="2:16" ht="15.75" x14ac:dyDescent="0.25">
      <c r="B80" s="83"/>
      <c r="C80" s="86"/>
      <c r="D80" s="89"/>
      <c r="E80" s="92"/>
      <c r="F80" s="12"/>
      <c r="G80" s="16"/>
      <c r="H80" s="55"/>
      <c r="I80" s="58"/>
      <c r="J80" s="57"/>
      <c r="K80" s="14"/>
      <c r="L80" s="15"/>
      <c r="M80" s="4"/>
      <c r="N80" s="4"/>
      <c r="O80" s="26"/>
      <c r="P80" s="54"/>
    </row>
    <row r="81" spans="2:16" ht="15.75" x14ac:dyDescent="0.25">
      <c r="B81" s="83"/>
      <c r="C81" s="86"/>
      <c r="D81" s="89"/>
      <c r="E81" s="92"/>
      <c r="F81" s="12"/>
      <c r="G81" s="16"/>
      <c r="H81" s="55"/>
      <c r="I81" s="58"/>
      <c r="J81" s="57"/>
      <c r="K81" s="14"/>
      <c r="L81" s="15"/>
      <c r="M81" s="4"/>
      <c r="N81" s="4"/>
      <c r="O81" s="26"/>
      <c r="P81" s="54"/>
    </row>
    <row r="82" spans="2:16" ht="15.75" x14ac:dyDescent="0.25">
      <c r="B82" s="83"/>
      <c r="C82" s="86"/>
      <c r="D82" s="89"/>
      <c r="E82" s="92"/>
      <c r="F82" s="12"/>
      <c r="G82" s="16"/>
      <c r="H82" s="55"/>
      <c r="I82" s="58"/>
      <c r="J82" s="57"/>
      <c r="K82" s="14"/>
      <c r="L82" s="15"/>
      <c r="M82" s="4"/>
      <c r="N82" s="4"/>
      <c r="O82" s="26"/>
      <c r="P82" s="54"/>
    </row>
    <row r="83" spans="2:16" ht="16.5" thickBot="1" x14ac:dyDescent="0.3">
      <c r="B83" s="84"/>
      <c r="C83" s="87"/>
      <c r="D83" s="90"/>
      <c r="E83" s="93"/>
      <c r="F83" s="41"/>
      <c r="G83" s="50"/>
      <c r="H83" s="43"/>
      <c r="I83" s="17"/>
      <c r="J83" s="53"/>
      <c r="K83" s="18"/>
      <c r="L83" s="45"/>
      <c r="M83" s="46"/>
      <c r="N83" s="46"/>
      <c r="O83" s="47"/>
      <c r="P83" s="51"/>
    </row>
    <row r="84" spans="2:16" ht="44.25" customHeight="1" thickBot="1" x14ac:dyDescent="0.3">
      <c r="B84" s="19"/>
      <c r="C84" s="20" t="s">
        <v>5</v>
      </c>
      <c r="D84" s="21"/>
      <c r="E84" s="21"/>
      <c r="F84" s="22"/>
      <c r="G84" s="23"/>
      <c r="H84" s="23"/>
      <c r="I84" s="23"/>
      <c r="J84" s="23"/>
      <c r="K84" s="23"/>
      <c r="L84" s="23"/>
      <c r="M84" s="71">
        <f>SUM(M3:M83)</f>
        <v>0</v>
      </c>
      <c r="N84" s="71">
        <f>SUM(N3:N83)</f>
        <v>0</v>
      </c>
      <c r="O84" s="72"/>
      <c r="P84" s="24"/>
    </row>
    <row r="89" spans="2:16" ht="15.75" x14ac:dyDescent="0.25">
      <c r="C89" s="3" t="s">
        <v>6</v>
      </c>
      <c r="D89" s="94" t="s">
        <v>36</v>
      </c>
      <c r="E89" s="94"/>
    </row>
  </sheetData>
  <mergeCells count="21">
    <mergeCell ref="B51:B66"/>
    <mergeCell ref="C51:C66"/>
    <mergeCell ref="D51:D66"/>
    <mergeCell ref="E51:E66"/>
    <mergeCell ref="D89:E89"/>
    <mergeCell ref="B67:B83"/>
    <mergeCell ref="C67:C83"/>
    <mergeCell ref="D67:D83"/>
    <mergeCell ref="E67:E83"/>
    <mergeCell ref="B35:B50"/>
    <mergeCell ref="C35:C50"/>
    <mergeCell ref="D35:D50"/>
    <mergeCell ref="E35:E50"/>
    <mergeCell ref="D3:D18"/>
    <mergeCell ref="B19:B34"/>
    <mergeCell ref="C19:C34"/>
    <mergeCell ref="D19:D34"/>
    <mergeCell ref="E19:E34"/>
    <mergeCell ref="B3:B18"/>
    <mergeCell ref="E3:E18"/>
    <mergeCell ref="C3:C18"/>
  </mergeCells>
  <phoneticPr fontId="10" type="noConversion"/>
  <printOptions gridLines="1"/>
  <pageMargins left="0.70866141732283472" right="0.70866141732283472" top="0.78740157480314965" bottom="0.78740157480314965" header="0.31496062992125984" footer="0.31496062992125984"/>
  <pageSetup paperSize="9" scale="32" orientation="landscape" r:id="rId1"/>
  <headerFooter>
    <oddHeader>&amp;RPříloha smlouvy č.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8ECC1-085B-4623-93AD-AF0A43450B87}">
  <dimension ref="A1:E16"/>
  <sheetViews>
    <sheetView workbookViewId="0">
      <selection activeCell="E18" sqref="E18"/>
    </sheetView>
  </sheetViews>
  <sheetFormatPr defaultRowHeight="15" x14ac:dyDescent="0.25"/>
  <cols>
    <col min="2" max="2" width="41.42578125" customWidth="1"/>
    <col min="3" max="3" width="39.140625" customWidth="1"/>
    <col min="4" max="4" width="18.42578125" customWidth="1"/>
    <col min="5" max="5" width="18.140625" customWidth="1"/>
  </cols>
  <sheetData>
    <row r="1" spans="1:5" x14ac:dyDescent="0.25">
      <c r="A1" s="2" t="s">
        <v>3</v>
      </c>
    </row>
    <row r="2" spans="1:5" x14ac:dyDescent="0.25">
      <c r="A2" s="2" t="s">
        <v>4</v>
      </c>
    </row>
    <row r="4" spans="1:5" ht="15.75" thickBot="1" x14ac:dyDescent="0.3"/>
    <row r="5" spans="1:5" ht="15.75" thickBot="1" x14ac:dyDescent="0.3">
      <c r="B5" s="66" t="s">
        <v>43</v>
      </c>
      <c r="C5" s="67" t="s">
        <v>44</v>
      </c>
      <c r="D5" s="67" t="s">
        <v>45</v>
      </c>
      <c r="E5" s="68" t="s">
        <v>54</v>
      </c>
    </row>
    <row r="6" spans="1:5" ht="15.75" x14ac:dyDescent="0.25">
      <c r="B6" s="63" t="s">
        <v>24</v>
      </c>
      <c r="C6" s="64" t="s">
        <v>46</v>
      </c>
      <c r="D6" s="65" t="s">
        <v>41</v>
      </c>
      <c r="E6" s="69">
        <v>737706785</v>
      </c>
    </row>
    <row r="7" spans="1:5" ht="15.75" x14ac:dyDescent="0.25">
      <c r="B7" s="61" t="s">
        <v>25</v>
      </c>
      <c r="C7" s="62" t="s">
        <v>47</v>
      </c>
      <c r="D7" s="56" t="s">
        <v>38</v>
      </c>
      <c r="E7" s="70">
        <v>777521482</v>
      </c>
    </row>
    <row r="8" spans="1:5" ht="15.75" x14ac:dyDescent="0.25">
      <c r="B8" s="61" t="s">
        <v>26</v>
      </c>
      <c r="C8" s="62" t="s">
        <v>48</v>
      </c>
      <c r="D8" s="56" t="s">
        <v>38</v>
      </c>
      <c r="E8" s="70">
        <v>777521482</v>
      </c>
    </row>
    <row r="9" spans="1:5" ht="15.75" x14ac:dyDescent="0.25">
      <c r="B9" s="61" t="s">
        <v>27</v>
      </c>
      <c r="C9" s="62" t="s">
        <v>47</v>
      </c>
      <c r="D9" s="56" t="s">
        <v>38</v>
      </c>
      <c r="E9" s="70">
        <v>777521482</v>
      </c>
    </row>
    <row r="10" spans="1:5" ht="15.75" x14ac:dyDescent="0.25">
      <c r="B10" s="61" t="s">
        <v>28</v>
      </c>
      <c r="C10" s="62" t="s">
        <v>49</v>
      </c>
      <c r="D10" s="56" t="s">
        <v>37</v>
      </c>
      <c r="E10" s="70">
        <v>770333092</v>
      </c>
    </row>
    <row r="11" spans="1:5" ht="15.75" x14ac:dyDescent="0.25">
      <c r="B11" s="61" t="s">
        <v>29</v>
      </c>
      <c r="C11" s="62" t="s">
        <v>50</v>
      </c>
      <c r="D11" s="56" t="s">
        <v>39</v>
      </c>
      <c r="E11" s="70">
        <v>731609784</v>
      </c>
    </row>
    <row r="12" spans="1:5" ht="15.75" x14ac:dyDescent="0.25">
      <c r="B12" s="61" t="s">
        <v>30</v>
      </c>
      <c r="C12" s="62" t="s">
        <v>51</v>
      </c>
      <c r="D12" s="56" t="s">
        <v>42</v>
      </c>
      <c r="E12" s="70">
        <v>734390746</v>
      </c>
    </row>
    <row r="13" spans="1:5" ht="15.75" x14ac:dyDescent="0.25">
      <c r="B13" s="61" t="s">
        <v>31</v>
      </c>
      <c r="C13" s="62" t="s">
        <v>52</v>
      </c>
      <c r="D13" s="56" t="s">
        <v>42</v>
      </c>
      <c r="E13" s="70">
        <v>734390746</v>
      </c>
    </row>
    <row r="14" spans="1:5" ht="15.75" x14ac:dyDescent="0.25">
      <c r="B14" s="61" t="s">
        <v>32</v>
      </c>
      <c r="C14" s="62" t="s">
        <v>53</v>
      </c>
      <c r="D14" s="56" t="s">
        <v>42</v>
      </c>
      <c r="E14" s="70">
        <v>734390746</v>
      </c>
    </row>
    <row r="15" spans="1:5" ht="15.75" x14ac:dyDescent="0.25">
      <c r="B15" s="61" t="s">
        <v>55</v>
      </c>
      <c r="C15" s="62" t="s">
        <v>60</v>
      </c>
      <c r="D15" s="56" t="s">
        <v>56</v>
      </c>
      <c r="E15" s="70">
        <v>778484469</v>
      </c>
    </row>
    <row r="16" spans="1:5" ht="15.75" x14ac:dyDescent="0.25">
      <c r="B16" s="61" t="s">
        <v>57</v>
      </c>
      <c r="C16" s="62" t="s">
        <v>59</v>
      </c>
      <c r="D16" s="56" t="s">
        <v>58</v>
      </c>
      <c r="E16" s="70">
        <v>412591247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Ochranné pomůcky</vt:lpstr>
      <vt:lpstr>Místo plnění, kontaktní osoby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Jersáková Klára</dc:creator>
  <cp:lastModifiedBy>Jersáková Klára</cp:lastModifiedBy>
  <cp:lastPrinted>2025-08-14T08:29:34Z</cp:lastPrinted>
  <dcterms:created xsi:type="dcterms:W3CDTF">2024-09-03T09:24:06Z</dcterms:created>
  <dcterms:modified xsi:type="dcterms:W3CDTF">2026-02-12T12:37:32Z</dcterms:modified>
</cp:coreProperties>
</file>