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Krycí list rozpočtu" sheetId="1" r:id="rId1"/>
    <sheet name="vložkování kanalizace" sheetId="2" r:id="rId2"/>
  </sheets>
  <definedNames/>
  <calcPr fullCalcOnLoad="1"/>
</workbook>
</file>

<file path=xl/sharedStrings.xml><?xml version="1.0" encoding="utf-8"?>
<sst xmlns="http://schemas.openxmlformats.org/spreadsheetml/2006/main" count="124" uniqueCount="99">
  <si>
    <t>Název stavby:</t>
  </si>
  <si>
    <t>Druh stavby:</t>
  </si>
  <si>
    <t>Lokalita:</t>
  </si>
  <si>
    <t>JKSO:</t>
  </si>
  <si>
    <t>40</t>
  </si>
  <si>
    <t>Poznámka:</t>
  </si>
  <si>
    <t>Ostatní materiál</t>
  </si>
  <si>
    <t>Začátek výstavby:</t>
  </si>
  <si>
    <t>Konec výstavby:</t>
  </si>
  <si>
    <t>m</t>
  </si>
  <si>
    <t>Objednatel:</t>
  </si>
  <si>
    <t>Projektant:</t>
  </si>
  <si>
    <t>Zhotovitel:</t>
  </si>
  <si>
    <t>Zpracoval:</t>
  </si>
  <si>
    <t>Montáž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</si>
  <si>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</si>
  <si>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</si>
  <si>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</si>
  <si>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</si>
  <si>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</si>
  <si>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</si>
  <si>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</si>
  <si>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</si>
  <si>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</si>
  <si>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</si>
  <si>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</si>
  <si>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</si>
  <si>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</si>
  <si>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</si>
  <si>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</si>
  <si>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</si>
  <si>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</si>
  <si>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</si>
  <si>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</si>
  <si>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</si>
  <si>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</si>
  <si>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</si>
  <si>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</si>
  <si>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</si>
  <si>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</si>
  <si>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</si>
  <si>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</si>
  <si>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</si>
  <si>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</si>
  <si>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</si>
  <si>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</si>
  <si>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</si>
  <si>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</si>
  <si>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</si>
  <si>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</si>
  <si>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</si>
  <si>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Položka</t>
  </si>
  <si>
    <t>MJ</t>
  </si>
  <si>
    <t>Počet MJ</t>
  </si>
  <si>
    <t>Cena za MJ v Kč</t>
  </si>
  <si>
    <t>Celkem na položku v Kč</t>
  </si>
  <si>
    <t>ks</t>
  </si>
  <si>
    <t>TV-inspekce</t>
  </si>
  <si>
    <t xml:space="preserve">Čištění </t>
  </si>
  <si>
    <t>hod</t>
  </si>
  <si>
    <t>Frézovací a přípravné práce</t>
  </si>
  <si>
    <t>Kamerové prohlídky a DVD dokumentace</t>
  </si>
  <si>
    <t>CELKEM bez DPH</t>
  </si>
  <si>
    <t>kpl</t>
  </si>
  <si>
    <t>fotodokumentace</t>
  </si>
  <si>
    <t>kpl.</t>
  </si>
  <si>
    <t>oprava</t>
  </si>
  <si>
    <t>MmDěčín</t>
  </si>
  <si>
    <t>dle výběrového řízení</t>
  </si>
  <si>
    <t>Poznámka: Jedná se o agregované položky, které obsahují veškeré práce potřebné k sanaci.</t>
  </si>
  <si>
    <t>SANACE  POTRUBÍ SKLOLAMINÁTOVÝM RUKÁVCEM</t>
  </si>
  <si>
    <t>ZŠ  VOJANOVA</t>
  </si>
  <si>
    <t>Ing.Ladislav HORA</t>
  </si>
  <si>
    <t>11442832</t>
  </si>
  <si>
    <t>00261238</t>
  </si>
  <si>
    <t>Náklady na umístění  a příprava stavby, doprav sanační kolony</t>
  </si>
  <si>
    <t>ochranná kluzná fólie</t>
  </si>
  <si>
    <t>Sanace GFK Liner A300 DN 300/3,0mm - usek 1</t>
  </si>
  <si>
    <t>Sanace GFK Liner A350 DN 350/3,0mm - usek 1</t>
  </si>
  <si>
    <t>Sanace GFK Liner A600 DN 600/3,0mm, úsek 2</t>
  </si>
  <si>
    <t>Sanace GFK Liner A550 DN 550/3,0mm -úsek 3</t>
  </si>
  <si>
    <t>Sanace GFK Liner A400 DN 400/3,0mm-úsek 1</t>
  </si>
  <si>
    <t>Napojení v šachtě přes koncovou manžetu+zednické zapravení</t>
  </si>
  <si>
    <t>Přečerpávání vody do potoka</t>
  </si>
  <si>
    <t>otevření přípojek</t>
  </si>
  <si>
    <t>není</t>
  </si>
  <si>
    <t xml:space="preserve">není </t>
  </si>
  <si>
    <t>dopravní značení</t>
  </si>
  <si>
    <t xml:space="preserve"> zvláštní užív.komun.</t>
  </si>
  <si>
    <t xml:space="preserve">modelace šachtového dna </t>
  </si>
  <si>
    <t>Zesilujicí vložky SCHORT LINER 1m mezi výtokem a š1 DN 300-350</t>
  </si>
  <si>
    <t>Zesilujicí vložky SCHORT LINER 1m- DN 400-úsek 1</t>
  </si>
  <si>
    <t>demontáž a montáž kónusu včetně zemních prací a rozšíření dna</t>
  </si>
  <si>
    <t>Bez prostudování PD, kamery a kontroly místa stavby nelze odpovědně nabídku sestavit.</t>
  </si>
  <si>
    <t xml:space="preserve">zapravení přípojek nebo kaveren-injektáž </t>
  </si>
  <si>
    <t>Tlaková zkouška vzduchem -úsek 2 a3</t>
  </si>
  <si>
    <t>Děčín uu.Bynovská oprava kanalizace</t>
  </si>
  <si>
    <t>Děčín,ul. Bynovská u  garáží u Jílováku</t>
  </si>
  <si>
    <t>5. Krycí list soupisu prací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</si>
</sst>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_-* #,##0\ [$Kč-405]_-;\-* #,##0\ [$Kč-405]_-;_-* &quot;-&quot;??\ [$Kč-405]_-;_-@_-"/>
    <numFmt numFmtId="167" formatCode="#,##0\ &quot;Kč&quot;"/>
    <numFmt numFmtId="168" formatCode="#,##0.000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"/>
  </numFmts>
  <fonts count="4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1" fillId="0" borderId="0">
      <alignment/>
      <protection/>
    </xf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7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5" fillId="33" borderId="14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7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7" fillId="0" borderId="14" xfId="0" applyNumberFormat="1" applyFont="1" applyFill="1" applyBorder="1" applyAlignment="1" applyProtection="1">
      <alignment horizontal="right" vertical="center"/>
      <protection/>
    </xf>
    <xf numFmtId="49" fontId="7" fillId="0" borderId="14" xfId="0" applyNumberFormat="1" applyFont="1" applyFill="1" applyBorder="1" applyAlignment="1" applyProtection="1">
      <alignment horizontal="right" vertical="center"/>
      <protection/>
    </xf>
    <xf numFmtId="4" fontId="7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6" fillId="33" borderId="25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wrapText="1"/>
    </xf>
    <xf numFmtId="166" fontId="10" fillId="0" borderId="14" xfId="0" applyNumberFormat="1" applyFont="1" applyBorder="1" applyAlignment="1">
      <alignment horizontal="center" wrapText="1"/>
    </xf>
    <xf numFmtId="166" fontId="0" fillId="0" borderId="0" xfId="0" applyNumberFormat="1" applyAlignment="1">
      <alignment/>
    </xf>
    <xf numFmtId="0" fontId="48" fillId="0" borderId="0" xfId="0" applyFont="1" applyAlignment="1">
      <alignment/>
    </xf>
    <xf numFmtId="166" fontId="48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166" fontId="0" fillId="0" borderId="14" xfId="0" applyNumberFormat="1" applyFont="1" applyBorder="1" applyAlignment="1">
      <alignment/>
    </xf>
    <xf numFmtId="167" fontId="12" fillId="0" borderId="14" xfId="0" applyNumberFormat="1" applyFont="1" applyBorder="1" applyAlignment="1">
      <alignment/>
    </xf>
    <xf numFmtId="4" fontId="7" fillId="0" borderId="14" xfId="0" applyNumberFormat="1" applyFont="1" applyFill="1" applyBorder="1" applyAlignment="1" applyProtection="1">
      <alignment horizontal="right" vertical="center"/>
      <protection/>
    </xf>
    <xf numFmtId="167" fontId="13" fillId="0" borderId="26" xfId="0" applyNumberFormat="1" applyFont="1" applyBorder="1" applyAlignment="1">
      <alignment/>
    </xf>
    <xf numFmtId="0" fontId="13" fillId="0" borderId="27" xfId="0" applyFont="1" applyBorder="1" applyAlignment="1">
      <alignment/>
    </xf>
    <xf numFmtId="0" fontId="0" fillId="0" borderId="28" xfId="0" applyFont="1" applyBorder="1" applyAlignment="1">
      <alignment/>
    </xf>
    <xf numFmtId="166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6" fontId="48" fillId="0" borderId="14" xfId="0" applyNumberFormat="1" applyFont="1" applyBorder="1" applyAlignment="1">
      <alignment/>
    </xf>
    <xf numFmtId="167" fontId="12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49" fontId="7" fillId="0" borderId="30" xfId="0" applyNumberFormat="1" applyFont="1" applyFill="1" applyBorder="1" applyAlignment="1" applyProtection="1">
      <alignment horizontal="left" vertical="center"/>
      <protection/>
    </xf>
    <xf numFmtId="0" fontId="7" fillId="0" borderId="31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49" fontId="6" fillId="33" borderId="24" xfId="0" applyNumberFormat="1" applyFont="1" applyFill="1" applyBorder="1" applyAlignment="1" applyProtection="1">
      <alignment horizontal="left" vertical="center"/>
      <protection/>
    </xf>
    <xf numFmtId="0" fontId="6" fillId="33" borderId="33" xfId="0" applyNumberFormat="1" applyFont="1" applyFill="1" applyBorder="1" applyAlignment="1" applyProtection="1">
      <alignment horizontal="left" vertical="center"/>
      <protection/>
    </xf>
    <xf numFmtId="49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49" fontId="6" fillId="0" borderId="24" xfId="0" applyNumberFormat="1" applyFont="1" applyFill="1" applyBorder="1" applyAlignment="1" applyProtection="1">
      <alignment horizontal="left" vertical="center"/>
      <protection/>
    </xf>
    <xf numFmtId="0" fontId="6" fillId="0" borderId="25" xfId="0" applyNumberFormat="1" applyFont="1" applyFill="1" applyBorder="1" applyAlignment="1" applyProtection="1">
      <alignment horizontal="left" vertical="center"/>
      <protection/>
    </xf>
    <xf numFmtId="49" fontId="7" fillId="0" borderId="24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49" fontId="7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49" fontId="8" fillId="0" borderId="24" xfId="0" applyNumberFormat="1" applyFont="1" applyFill="1" applyBorder="1" applyAlignment="1" applyProtection="1">
      <alignment horizontal="left" vertical="center"/>
      <protection/>
    </xf>
    <xf numFmtId="0" fontId="8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</cellXfs>
  <cellStyles count="4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měny 2 2" xfId="38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O2" sqref="O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21"/>
      <c r="B1" s="4"/>
      <c r="C1" s="78" t="s">
        <v>98</v>
      </c>
      <c r="D1" s="79"/>
      <c r="E1" s="79"/>
      <c r="F1" s="79"/>
      <c r="G1" s="79"/>
      <c r="H1" s="79"/>
      <c r="I1" s="79"/>
    </row>
    <row r="2" spans="1:10" ht="12.75">
      <c r="A2" s="80" t="s">
        <v>0</v>
      </c>
      <c r="B2" s="81"/>
      <c r="C2" s="82" t="s">
        <v>96</v>
      </c>
      <c r="D2" s="83"/>
      <c r="E2" s="85" t="s">
        <v>10</v>
      </c>
      <c r="F2" s="85" t="s">
        <v>67</v>
      </c>
      <c r="G2" s="81"/>
      <c r="H2" s="85" t="s">
        <v>47</v>
      </c>
      <c r="I2" s="86" t="s">
        <v>74</v>
      </c>
      <c r="J2" s="2"/>
    </row>
    <row r="3" spans="1:10" ht="12.75">
      <c r="A3" s="73"/>
      <c r="B3" s="46"/>
      <c r="C3" s="84"/>
      <c r="D3" s="84"/>
      <c r="E3" s="46"/>
      <c r="F3" s="46"/>
      <c r="G3" s="46"/>
      <c r="H3" s="46"/>
      <c r="I3" s="76"/>
      <c r="J3" s="2"/>
    </row>
    <row r="4" spans="1:10" ht="12.75">
      <c r="A4" s="67" t="s">
        <v>1</v>
      </c>
      <c r="B4" s="46"/>
      <c r="C4" s="45" t="s">
        <v>66</v>
      </c>
      <c r="D4" s="46"/>
      <c r="E4" s="45" t="s">
        <v>11</v>
      </c>
      <c r="F4" s="45" t="s">
        <v>72</v>
      </c>
      <c r="G4" s="46"/>
      <c r="H4" s="45" t="s">
        <v>47</v>
      </c>
      <c r="I4" s="75" t="s">
        <v>73</v>
      </c>
      <c r="J4" s="2"/>
    </row>
    <row r="5" spans="1:10" ht="12.75">
      <c r="A5" s="73"/>
      <c r="B5" s="46"/>
      <c r="C5" s="46"/>
      <c r="D5" s="46"/>
      <c r="E5" s="46"/>
      <c r="F5" s="46"/>
      <c r="G5" s="46"/>
      <c r="H5" s="46"/>
      <c r="I5" s="76"/>
      <c r="J5" s="2"/>
    </row>
    <row r="6" spans="1:10" ht="12.75">
      <c r="A6" s="67" t="s">
        <v>2</v>
      </c>
      <c r="B6" s="46"/>
      <c r="C6" s="77" t="s">
        <v>97</v>
      </c>
      <c r="D6" s="46"/>
      <c r="E6" s="45" t="s">
        <v>12</v>
      </c>
      <c r="F6" s="45" t="s">
        <v>68</v>
      </c>
      <c r="G6" s="46"/>
      <c r="H6" s="45" t="s">
        <v>47</v>
      </c>
      <c r="I6" s="75"/>
      <c r="J6" s="2"/>
    </row>
    <row r="7" spans="1:10" ht="12.75">
      <c r="A7" s="73"/>
      <c r="B7" s="46"/>
      <c r="C7" s="46"/>
      <c r="D7" s="46"/>
      <c r="E7" s="46"/>
      <c r="F7" s="46"/>
      <c r="G7" s="46"/>
      <c r="H7" s="46"/>
      <c r="I7" s="76"/>
      <c r="J7" s="2"/>
    </row>
    <row r="8" spans="1:10" ht="12.75">
      <c r="A8" s="67" t="s">
        <v>7</v>
      </c>
      <c r="B8" s="46"/>
      <c r="C8" s="74" t="s">
        <v>68</v>
      </c>
      <c r="D8" s="46"/>
      <c r="E8" s="45" t="s">
        <v>8</v>
      </c>
      <c r="F8" s="46"/>
      <c r="G8" s="46"/>
      <c r="H8" s="70" t="s">
        <v>48</v>
      </c>
      <c r="I8" s="75" t="s">
        <v>4</v>
      </c>
      <c r="J8" s="2"/>
    </row>
    <row r="9" spans="1:10" ht="12.75">
      <c r="A9" s="73"/>
      <c r="B9" s="46"/>
      <c r="C9" s="46"/>
      <c r="D9" s="46"/>
      <c r="E9" s="46"/>
      <c r="F9" s="46"/>
      <c r="G9" s="46"/>
      <c r="H9" s="46"/>
      <c r="I9" s="76"/>
      <c r="J9" s="2"/>
    </row>
    <row r="10" spans="1:10" ht="12.75">
      <c r="A10" s="67" t="s">
        <v>3</v>
      </c>
      <c r="B10" s="46"/>
      <c r="C10" s="45"/>
      <c r="D10" s="46"/>
      <c r="E10" s="45" t="s">
        <v>13</v>
      </c>
      <c r="F10" s="45"/>
      <c r="G10" s="46"/>
      <c r="H10" s="70" t="s">
        <v>49</v>
      </c>
      <c r="I10" s="71">
        <v>42563</v>
      </c>
      <c r="J10" s="2"/>
    </row>
    <row r="11" spans="1:10" ht="12.75">
      <c r="A11" s="68"/>
      <c r="B11" s="69"/>
      <c r="C11" s="69"/>
      <c r="D11" s="69"/>
      <c r="E11" s="69"/>
      <c r="F11" s="69"/>
      <c r="G11" s="69"/>
      <c r="H11" s="69"/>
      <c r="I11" s="72"/>
      <c r="J11" s="2"/>
    </row>
    <row r="12" spans="1:9" ht="23.25" customHeight="1">
      <c r="A12" s="63" t="s">
        <v>15</v>
      </c>
      <c r="B12" s="64"/>
      <c r="C12" s="64"/>
      <c r="D12" s="64"/>
      <c r="E12" s="64"/>
      <c r="F12" s="64"/>
      <c r="G12" s="64"/>
      <c r="H12" s="64"/>
      <c r="I12" s="64"/>
    </row>
    <row r="13" spans="1:10" ht="26.25" customHeight="1">
      <c r="A13" s="5" t="s">
        <v>16</v>
      </c>
      <c r="B13" s="65" t="s">
        <v>27</v>
      </c>
      <c r="C13" s="66"/>
      <c r="D13" s="5" t="s">
        <v>29</v>
      </c>
      <c r="E13" s="65" t="s">
        <v>35</v>
      </c>
      <c r="F13" s="66"/>
      <c r="G13" s="5" t="s">
        <v>36</v>
      </c>
      <c r="H13" s="65" t="s">
        <v>50</v>
      </c>
      <c r="I13" s="66"/>
      <c r="J13" s="2"/>
    </row>
    <row r="14" spans="1:10" ht="15" customHeight="1">
      <c r="A14" s="6" t="s">
        <v>17</v>
      </c>
      <c r="B14" s="10" t="s">
        <v>28</v>
      </c>
      <c r="C14" s="44">
        <f>'vložkování kanalizace'!F23</f>
        <v>0</v>
      </c>
      <c r="D14" s="60"/>
      <c r="E14" s="61"/>
      <c r="F14" s="14">
        <v>0</v>
      </c>
      <c r="G14" s="60" t="s">
        <v>37</v>
      </c>
      <c r="H14" s="61"/>
      <c r="I14" s="14">
        <f>ROUND(C22*(2.6/100),2)</f>
        <v>0</v>
      </c>
      <c r="J14" s="2"/>
    </row>
    <row r="15" spans="1:10" ht="15" customHeight="1">
      <c r="A15" s="7"/>
      <c r="B15" s="10" t="s">
        <v>14</v>
      </c>
      <c r="C15" s="44">
        <v>0</v>
      </c>
      <c r="D15" s="60"/>
      <c r="E15" s="61"/>
      <c r="F15" s="14">
        <v>0</v>
      </c>
      <c r="G15" s="62" t="s">
        <v>87</v>
      </c>
      <c r="H15" s="61"/>
      <c r="I15" s="33">
        <v>0</v>
      </c>
      <c r="J15" s="2"/>
    </row>
    <row r="16" spans="1:10" ht="15" customHeight="1">
      <c r="A16" s="6" t="s">
        <v>18</v>
      </c>
      <c r="B16" s="10" t="s">
        <v>28</v>
      </c>
      <c r="C16" s="44">
        <v>0</v>
      </c>
      <c r="D16" s="60"/>
      <c r="E16" s="61"/>
      <c r="F16" s="14">
        <v>0</v>
      </c>
      <c r="G16" s="62" t="s">
        <v>88</v>
      </c>
      <c r="H16" s="61"/>
      <c r="I16" s="33">
        <v>0</v>
      </c>
      <c r="J16" s="2"/>
    </row>
    <row r="17" spans="1:10" ht="15" customHeight="1">
      <c r="A17" s="7"/>
      <c r="B17" s="10" t="s">
        <v>14</v>
      </c>
      <c r="C17" s="44">
        <v>0</v>
      </c>
      <c r="D17" s="60"/>
      <c r="E17" s="61"/>
      <c r="F17" s="15"/>
      <c r="G17" s="60" t="s">
        <v>64</v>
      </c>
      <c r="H17" s="61"/>
      <c r="I17" s="33" t="s">
        <v>85</v>
      </c>
      <c r="J17" s="2"/>
    </row>
    <row r="18" spans="1:10" ht="15" customHeight="1">
      <c r="A18" s="6" t="s">
        <v>19</v>
      </c>
      <c r="B18" s="10" t="s">
        <v>28</v>
      </c>
      <c r="C18" s="44">
        <v>0</v>
      </c>
      <c r="D18" s="62"/>
      <c r="E18" s="61"/>
      <c r="F18" s="15"/>
      <c r="G18" s="60" t="s">
        <v>38</v>
      </c>
      <c r="H18" s="61"/>
      <c r="I18" s="33" t="s">
        <v>86</v>
      </c>
      <c r="J18" s="2"/>
    </row>
    <row r="19" spans="1:10" ht="15" customHeight="1">
      <c r="A19" s="7"/>
      <c r="B19" s="10" t="s">
        <v>14</v>
      </c>
      <c r="C19" s="44">
        <v>0</v>
      </c>
      <c r="D19" s="60"/>
      <c r="E19" s="61"/>
      <c r="F19" s="15"/>
      <c r="G19" s="60" t="s">
        <v>39</v>
      </c>
      <c r="H19" s="61"/>
      <c r="I19" s="14">
        <v>0</v>
      </c>
      <c r="J19" s="2"/>
    </row>
    <row r="20" spans="1:10" ht="15" customHeight="1">
      <c r="A20" s="58" t="s">
        <v>6</v>
      </c>
      <c r="B20" s="59"/>
      <c r="C20" s="44">
        <v>0</v>
      </c>
      <c r="D20" s="60"/>
      <c r="E20" s="61"/>
      <c r="F20" s="15"/>
      <c r="G20" s="60"/>
      <c r="H20" s="61"/>
      <c r="I20" s="15"/>
      <c r="J20" s="2"/>
    </row>
    <row r="21" spans="1:10" ht="15" customHeight="1">
      <c r="A21" s="58" t="s">
        <v>20</v>
      </c>
      <c r="B21" s="59"/>
      <c r="C21" s="44">
        <v>0</v>
      </c>
      <c r="D21" s="60"/>
      <c r="E21" s="61"/>
      <c r="F21" s="15"/>
      <c r="G21" s="60"/>
      <c r="H21" s="61"/>
      <c r="I21" s="15"/>
      <c r="J21" s="2"/>
    </row>
    <row r="22" spans="1:10" ht="16.5" customHeight="1">
      <c r="A22" s="58" t="s">
        <v>21</v>
      </c>
      <c r="B22" s="59"/>
      <c r="C22" s="44">
        <f>SUM(C14:C21)</f>
        <v>0</v>
      </c>
      <c r="D22" s="58" t="s">
        <v>30</v>
      </c>
      <c r="E22" s="59"/>
      <c r="F22" s="14">
        <f>SUM(F14:F21)</f>
        <v>0</v>
      </c>
      <c r="G22" s="58" t="s">
        <v>40</v>
      </c>
      <c r="H22" s="59"/>
      <c r="I22" s="14">
        <f>SUM(I14:I21)</f>
        <v>0</v>
      </c>
      <c r="J22" s="2"/>
    </row>
    <row r="23" spans="1:10" ht="15" customHeight="1">
      <c r="A23" s="1"/>
      <c r="B23" s="1"/>
      <c r="C23" s="12"/>
      <c r="D23" s="58" t="s">
        <v>31</v>
      </c>
      <c r="E23" s="59"/>
      <c r="F23" s="16">
        <v>0</v>
      </c>
      <c r="G23" s="58" t="s">
        <v>41</v>
      </c>
      <c r="H23" s="59"/>
      <c r="I23" s="14">
        <v>0</v>
      </c>
      <c r="J23" s="2"/>
    </row>
    <row r="24" spans="4:9" ht="15" customHeight="1">
      <c r="D24" s="1"/>
      <c r="E24" s="1"/>
      <c r="F24" s="17"/>
      <c r="G24" s="58" t="s">
        <v>42</v>
      </c>
      <c r="H24" s="59"/>
      <c r="I24" s="19"/>
    </row>
    <row r="25" spans="6:10" ht="15" customHeight="1">
      <c r="F25" s="18"/>
      <c r="G25" s="58" t="s">
        <v>43</v>
      </c>
      <c r="H25" s="59"/>
      <c r="I25" s="14">
        <v>0</v>
      </c>
      <c r="J25" s="2"/>
    </row>
    <row r="26" spans="1:9" ht="12.75">
      <c r="A26" s="4"/>
      <c r="B26" s="4"/>
      <c r="C26" s="4"/>
      <c r="G26" s="1"/>
      <c r="H26" s="1"/>
      <c r="I26" s="1"/>
    </row>
    <row r="27" spans="1:9" ht="15" customHeight="1">
      <c r="A27" s="53" t="s">
        <v>22</v>
      </c>
      <c r="B27" s="54"/>
      <c r="C27" s="20">
        <v>0</v>
      </c>
      <c r="D27" s="13"/>
      <c r="E27" s="4"/>
      <c r="F27" s="4"/>
      <c r="G27" s="4"/>
      <c r="H27" s="4"/>
      <c r="I27" s="4"/>
    </row>
    <row r="28" spans="1:10" ht="15" customHeight="1">
      <c r="A28" s="53" t="s">
        <v>23</v>
      </c>
      <c r="B28" s="54"/>
      <c r="C28" s="20">
        <v>0</v>
      </c>
      <c r="D28" s="53" t="s">
        <v>32</v>
      </c>
      <c r="E28" s="54"/>
      <c r="F28" s="20">
        <f>ROUND(C28*(15/100),2)</f>
        <v>0</v>
      </c>
      <c r="G28" s="53" t="s">
        <v>44</v>
      </c>
      <c r="H28" s="54"/>
      <c r="I28" s="20">
        <f>SUM(C27:C29)</f>
        <v>0</v>
      </c>
      <c r="J28" s="2"/>
    </row>
    <row r="29" spans="1:10" ht="15" customHeight="1">
      <c r="A29" s="53" t="s">
        <v>24</v>
      </c>
      <c r="B29" s="54"/>
      <c r="C29" s="20">
        <f>SUM(C22,I22)</f>
        <v>0</v>
      </c>
      <c r="D29" s="53" t="s">
        <v>33</v>
      </c>
      <c r="E29" s="54"/>
      <c r="F29" s="20">
        <f>ROUND(C29*(21/100),2)</f>
        <v>0</v>
      </c>
      <c r="G29" s="53" t="s">
        <v>45</v>
      </c>
      <c r="H29" s="54"/>
      <c r="I29" s="20">
        <f>SUM(F28:F29)+I28</f>
        <v>0</v>
      </c>
      <c r="J29" s="2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10" ht="14.25" customHeight="1">
      <c r="A31" s="55" t="s">
        <v>25</v>
      </c>
      <c r="B31" s="56"/>
      <c r="C31" s="57"/>
      <c r="D31" s="55" t="s">
        <v>34</v>
      </c>
      <c r="E31" s="56"/>
      <c r="F31" s="57"/>
      <c r="G31" s="55" t="s">
        <v>46</v>
      </c>
      <c r="H31" s="56"/>
      <c r="I31" s="57"/>
      <c r="J31" s="3"/>
    </row>
    <row r="32" spans="1:10" ht="14.25" customHeight="1">
      <c r="A32" s="47"/>
      <c r="B32" s="48"/>
      <c r="C32" s="49"/>
      <c r="D32" s="47" t="s">
        <v>67</v>
      </c>
      <c r="E32" s="48"/>
      <c r="F32" s="49"/>
      <c r="G32" s="47"/>
      <c r="H32" s="48"/>
      <c r="I32" s="49"/>
      <c r="J32" s="3"/>
    </row>
    <row r="33" spans="1:10" ht="14.25" customHeight="1">
      <c r="A33" s="47"/>
      <c r="B33" s="48"/>
      <c r="C33" s="49"/>
      <c r="D33" s="47"/>
      <c r="E33" s="48"/>
      <c r="F33" s="49"/>
      <c r="G33" s="47"/>
      <c r="H33" s="48"/>
      <c r="I33" s="49"/>
      <c r="J33" s="3"/>
    </row>
    <row r="34" spans="1:10" ht="14.25" customHeight="1">
      <c r="A34" s="47"/>
      <c r="B34" s="48"/>
      <c r="C34" s="49"/>
      <c r="D34" s="47"/>
      <c r="E34" s="48"/>
      <c r="F34" s="49"/>
      <c r="G34" s="47"/>
      <c r="H34" s="48"/>
      <c r="I34" s="49"/>
      <c r="J34" s="3"/>
    </row>
    <row r="35" spans="1:10" ht="14.25" customHeight="1">
      <c r="A35" s="50" t="s">
        <v>26</v>
      </c>
      <c r="B35" s="51"/>
      <c r="C35" s="52"/>
      <c r="D35" s="50" t="s">
        <v>26</v>
      </c>
      <c r="E35" s="51"/>
      <c r="F35" s="52"/>
      <c r="G35" s="50" t="s">
        <v>26</v>
      </c>
      <c r="H35" s="51"/>
      <c r="I35" s="52"/>
      <c r="J35" s="3"/>
    </row>
    <row r="36" spans="1:9" ht="11.25" customHeight="1">
      <c r="A36" s="9" t="s">
        <v>5</v>
      </c>
      <c r="B36" s="11"/>
      <c r="C36" s="11"/>
      <c r="D36" s="11"/>
      <c r="E36" s="11"/>
      <c r="F36" s="11"/>
      <c r="G36" s="11"/>
      <c r="H36" s="11"/>
      <c r="I36" s="11"/>
    </row>
    <row r="37" spans="1:9" ht="409.5" customHeight="1" hidden="1">
      <c r="A37" s="45"/>
      <c r="B37" s="46"/>
      <c r="C37" s="46"/>
      <c r="D37" s="46"/>
      <c r="E37" s="46"/>
      <c r="F37" s="46"/>
      <c r="G37" s="46"/>
      <c r="H37" s="46"/>
      <c r="I37" s="46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.57421875" style="24" customWidth="1"/>
    <col min="2" max="2" width="56.00390625" style="24" customWidth="1"/>
    <col min="3" max="4" width="9.140625" style="24" customWidth="1"/>
    <col min="5" max="5" width="16.421875" style="27" bestFit="1" customWidth="1"/>
    <col min="6" max="6" width="15.8515625" style="24" customWidth="1"/>
    <col min="7" max="7" width="9.140625" style="24" customWidth="1"/>
    <col min="8" max="8" width="23.140625" style="24" customWidth="1"/>
    <col min="9" max="16384" width="9.140625" style="24" customWidth="1"/>
  </cols>
  <sheetData>
    <row r="1" spans="2:6" ht="24" customHeight="1">
      <c r="B1" s="22" t="s">
        <v>70</v>
      </c>
      <c r="C1" s="22"/>
      <c r="D1" s="22"/>
      <c r="E1" s="23" t="s">
        <v>71</v>
      </c>
      <c r="F1" s="22"/>
    </row>
    <row r="2" spans="2:6" ht="26.25">
      <c r="B2" s="25" t="s">
        <v>51</v>
      </c>
      <c r="C2" s="25" t="s">
        <v>52</v>
      </c>
      <c r="D2" s="25" t="s">
        <v>53</v>
      </c>
      <c r="E2" s="26" t="s">
        <v>54</v>
      </c>
      <c r="F2" s="25" t="s">
        <v>55</v>
      </c>
    </row>
    <row r="3" spans="2:6" ht="15">
      <c r="B3" s="41" t="s">
        <v>75</v>
      </c>
      <c r="C3" s="30" t="s">
        <v>56</v>
      </c>
      <c r="D3" s="30">
        <v>1</v>
      </c>
      <c r="E3" s="31">
        <v>0</v>
      </c>
      <c r="F3" s="32">
        <f>PRODUCT(E3,D3)</f>
        <v>0</v>
      </c>
    </row>
    <row r="4" spans="2:6" ht="15">
      <c r="B4" s="41" t="s">
        <v>57</v>
      </c>
      <c r="C4" s="30" t="s">
        <v>9</v>
      </c>
      <c r="D4" s="30">
        <v>49.5</v>
      </c>
      <c r="E4" s="31">
        <v>0</v>
      </c>
      <c r="F4" s="32">
        <f aca="true" t="shared" si="0" ref="F4:F22">PRODUCT(E4,D4)</f>
        <v>0</v>
      </c>
    </row>
    <row r="5" spans="2:6" ht="15">
      <c r="B5" s="41" t="s">
        <v>58</v>
      </c>
      <c r="C5" s="30" t="s">
        <v>59</v>
      </c>
      <c r="D5" s="30">
        <v>5</v>
      </c>
      <c r="E5" s="31">
        <v>0</v>
      </c>
      <c r="F5" s="32">
        <f t="shared" si="0"/>
        <v>0</v>
      </c>
    </row>
    <row r="6" spans="2:6" ht="15">
      <c r="B6" s="41" t="s">
        <v>60</v>
      </c>
      <c r="C6" s="30" t="s">
        <v>59</v>
      </c>
      <c r="D6" s="30">
        <v>14</v>
      </c>
      <c r="E6" s="31">
        <v>0</v>
      </c>
      <c r="F6" s="32">
        <f t="shared" si="0"/>
        <v>0</v>
      </c>
    </row>
    <row r="7" spans="2:6" ht="15">
      <c r="B7" s="41" t="s">
        <v>77</v>
      </c>
      <c r="C7" s="41" t="s">
        <v>9</v>
      </c>
      <c r="D7" s="41">
        <v>0</v>
      </c>
      <c r="E7" s="31">
        <v>0</v>
      </c>
      <c r="F7" s="43">
        <f>PRODUCT(E7,D7)</f>
        <v>0</v>
      </c>
    </row>
    <row r="8" spans="2:6" ht="15">
      <c r="B8" s="41" t="s">
        <v>78</v>
      </c>
      <c r="C8" s="41" t="s">
        <v>9</v>
      </c>
      <c r="D8" s="41">
        <v>0</v>
      </c>
      <c r="E8" s="31">
        <v>0</v>
      </c>
      <c r="F8" s="43">
        <f>PRODUCT(E8,D8)</f>
        <v>0</v>
      </c>
    </row>
    <row r="9" spans="2:6" ht="15">
      <c r="B9" s="41" t="s">
        <v>81</v>
      </c>
      <c r="C9" s="41" t="s">
        <v>9</v>
      </c>
      <c r="D9" s="41">
        <v>0</v>
      </c>
      <c r="E9" s="31">
        <v>0</v>
      </c>
      <c r="F9" s="43">
        <f>PRODUCT(E9,D9)</f>
        <v>0</v>
      </c>
    </row>
    <row r="10" spans="2:6" ht="15">
      <c r="B10" s="41" t="s">
        <v>79</v>
      </c>
      <c r="C10" s="30" t="s">
        <v>9</v>
      </c>
      <c r="D10" s="30">
        <v>13.5</v>
      </c>
      <c r="E10" s="31">
        <v>0</v>
      </c>
      <c r="F10" s="32">
        <f>PRODUCT(E10,D10)</f>
        <v>0</v>
      </c>
    </row>
    <row r="11" spans="2:6" ht="15">
      <c r="B11" s="41" t="s">
        <v>80</v>
      </c>
      <c r="C11" s="30" t="s">
        <v>9</v>
      </c>
      <c r="D11" s="30">
        <v>23.5</v>
      </c>
      <c r="E11" s="31">
        <v>0</v>
      </c>
      <c r="F11" s="32">
        <f>PRODUCT(E11,D11)</f>
        <v>0</v>
      </c>
    </row>
    <row r="12" spans="2:6" ht="15">
      <c r="B12" s="41" t="s">
        <v>76</v>
      </c>
      <c r="C12" s="30" t="s">
        <v>63</v>
      </c>
      <c r="D12" s="30">
        <v>1</v>
      </c>
      <c r="E12" s="31">
        <v>0</v>
      </c>
      <c r="F12" s="32">
        <f t="shared" si="0"/>
        <v>0</v>
      </c>
    </row>
    <row r="13" spans="2:8" ht="15">
      <c r="B13" s="41" t="s">
        <v>90</v>
      </c>
      <c r="C13" s="30" t="s">
        <v>56</v>
      </c>
      <c r="D13" s="30">
        <v>2</v>
      </c>
      <c r="E13" s="31">
        <v>0</v>
      </c>
      <c r="F13" s="32">
        <f t="shared" si="0"/>
        <v>0</v>
      </c>
      <c r="H13" s="42"/>
    </row>
    <row r="14" spans="2:8" ht="15">
      <c r="B14" s="30" t="s">
        <v>91</v>
      </c>
      <c r="C14" s="30" t="s">
        <v>56</v>
      </c>
      <c r="D14" s="30">
        <v>1</v>
      </c>
      <c r="E14" s="31">
        <v>0</v>
      </c>
      <c r="F14" s="32">
        <f t="shared" si="0"/>
        <v>0</v>
      </c>
      <c r="H14" s="42"/>
    </row>
    <row r="15" spans="2:6" ht="15">
      <c r="B15" s="30" t="s">
        <v>84</v>
      </c>
      <c r="C15" s="30" t="s">
        <v>56</v>
      </c>
      <c r="D15" s="30">
        <v>0</v>
      </c>
      <c r="E15" s="31">
        <v>0</v>
      </c>
      <c r="F15" s="32">
        <f>PRODUCT(E15,D15)</f>
        <v>0</v>
      </c>
    </row>
    <row r="16" spans="2:6" ht="15">
      <c r="B16" s="30" t="s">
        <v>94</v>
      </c>
      <c r="C16" s="30" t="s">
        <v>56</v>
      </c>
      <c r="D16" s="30">
        <v>0</v>
      </c>
      <c r="E16" s="31">
        <v>0</v>
      </c>
      <c r="F16" s="32">
        <f>PRODUCT(E16,D16)</f>
        <v>0</v>
      </c>
    </row>
    <row r="17" spans="2:6" ht="15">
      <c r="B17" s="30" t="s">
        <v>82</v>
      </c>
      <c r="C17" s="30" t="s">
        <v>56</v>
      </c>
      <c r="D17" s="30">
        <v>4</v>
      </c>
      <c r="E17" s="31">
        <v>0</v>
      </c>
      <c r="F17" s="32">
        <f t="shared" si="0"/>
        <v>0</v>
      </c>
    </row>
    <row r="18" spans="2:6" ht="15">
      <c r="B18" s="30" t="s">
        <v>61</v>
      </c>
      <c r="C18" s="30" t="s">
        <v>9</v>
      </c>
      <c r="D18" s="30">
        <v>49.5</v>
      </c>
      <c r="E18" s="31">
        <v>0</v>
      </c>
      <c r="F18" s="32">
        <f t="shared" si="0"/>
        <v>0</v>
      </c>
    </row>
    <row r="19" spans="2:6" ht="15">
      <c r="B19" s="30" t="s">
        <v>95</v>
      </c>
      <c r="C19" s="30" t="s">
        <v>56</v>
      </c>
      <c r="D19" s="30">
        <v>2</v>
      </c>
      <c r="E19" s="31">
        <v>0</v>
      </c>
      <c r="F19" s="32">
        <f t="shared" si="0"/>
        <v>0</v>
      </c>
    </row>
    <row r="20" spans="2:6" ht="15">
      <c r="B20" s="30" t="s">
        <v>92</v>
      </c>
      <c r="C20" s="30" t="s">
        <v>65</v>
      </c>
      <c r="D20" s="30">
        <v>1</v>
      </c>
      <c r="E20" s="31">
        <v>0</v>
      </c>
      <c r="F20" s="32">
        <f t="shared" si="0"/>
        <v>0</v>
      </c>
    </row>
    <row r="21" spans="2:6" ht="15">
      <c r="B21" s="30" t="s">
        <v>89</v>
      </c>
      <c r="C21" s="30" t="s">
        <v>56</v>
      </c>
      <c r="D21" s="30">
        <v>2</v>
      </c>
      <c r="E21" s="31">
        <v>0</v>
      </c>
      <c r="F21" s="32">
        <f t="shared" si="0"/>
        <v>0</v>
      </c>
    </row>
    <row r="22" spans="2:6" ht="15.75" thickBot="1">
      <c r="B22" s="30" t="s">
        <v>83</v>
      </c>
      <c r="C22" s="30" t="s">
        <v>65</v>
      </c>
      <c r="D22" s="30">
        <v>1</v>
      </c>
      <c r="E22" s="31">
        <v>0</v>
      </c>
      <c r="F22" s="32">
        <f t="shared" si="0"/>
        <v>0</v>
      </c>
    </row>
    <row r="23" spans="2:6" ht="15.75" thickBot="1">
      <c r="B23" s="35" t="s">
        <v>62</v>
      </c>
      <c r="C23" s="36"/>
      <c r="D23" s="36"/>
      <c r="E23" s="37"/>
      <c r="F23" s="34">
        <f>SUM(F3:F22)</f>
        <v>0</v>
      </c>
    </row>
    <row r="24" spans="2:6" ht="12.75">
      <c r="B24" s="38"/>
      <c r="C24" s="38"/>
      <c r="D24" s="38"/>
      <c r="E24" s="39"/>
      <c r="F24" s="28"/>
    </row>
    <row r="25" spans="2:6" ht="12.75">
      <c r="B25" s="38"/>
      <c r="C25" s="38"/>
      <c r="D25" s="38"/>
      <c r="E25" s="39"/>
      <c r="F25" s="28"/>
    </row>
    <row r="26" spans="2:6" ht="12.75">
      <c r="B26" s="40" t="s">
        <v>69</v>
      </c>
      <c r="C26" s="38"/>
      <c r="D26" s="38"/>
      <c r="E26" s="39"/>
      <c r="F26" s="28"/>
    </row>
    <row r="27" spans="2:6" ht="12.75">
      <c r="B27" s="40" t="s">
        <v>93</v>
      </c>
      <c r="C27" s="38"/>
      <c r="D27" s="38"/>
      <c r="E27" s="39"/>
      <c r="F27" s="28"/>
    </row>
    <row r="28" spans="2:6" ht="12.75">
      <c r="B28" s="28"/>
      <c r="C28" s="28"/>
      <c r="D28" s="28"/>
      <c r="E28" s="29"/>
      <c r="F28" s="28"/>
    </row>
    <row r="29" spans="2:6" ht="12.75">
      <c r="B29" s="28"/>
      <c r="C29" s="28"/>
      <c r="D29" s="28"/>
      <c r="E29" s="29"/>
      <c r="F29" s="2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Jarošová Jitka</cp:lastModifiedBy>
  <cp:lastPrinted>2016-07-14T08:44:26Z</cp:lastPrinted>
  <dcterms:created xsi:type="dcterms:W3CDTF">2016-07-14T08:41:49Z</dcterms:created>
  <dcterms:modified xsi:type="dcterms:W3CDTF">2017-01-03T13:32:31Z</dcterms:modified>
  <cp:category/>
  <cp:version/>
  <cp:contentType/>
  <cp:contentStatus/>
</cp:coreProperties>
</file>