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90" yWindow="30" windowWidth="29040" windowHeight="532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<sst xmlns="http://schemas.openxmlformats.org/spreadsheetml/2006/main" count="38" uniqueCount="35">
  <si>
    <t>Číslo položky</t>
  </si>
  <si>
    <t>Označení</t>
  </si>
  <si>
    <t>Značka / Typové označení</t>
  </si>
  <si>
    <t>Popis</t>
  </si>
  <si>
    <t>Množstevní jednotka</t>
  </si>
  <si>
    <t>Množství</t>
  </si>
  <si>
    <t>Jednotková cena / Kč bez DPH</t>
  </si>
  <si>
    <t>Cena celkem / Kč bez DPH</t>
  </si>
  <si>
    <t>TECHNIKA VLASTNĚNÁ KINEM</t>
  </si>
  <si>
    <t>TECHNIKA BUDE POUŽITA PRO RE-DIGITALIZACI KINA</t>
  </si>
  <si>
    <t>DCI SERVER: Doremi DCP-2K4
4K OBJEKTIV: Christie 1,38" 4K
Projekční plátno: Harkness Clarus 170 DigiPerf. 
VENTILÁTOR: Christie Extraction Fan Kit
Podstavec pod projektor: Christie pedestal
Audioprocesor: Dolby CP650
automatizace kina (osvětlení, maskování, audio, ...)</t>
  </si>
  <si>
    <t>set</t>
  </si>
  <si>
    <t>v majetku kina (nenaceňavat)</t>
  </si>
  <si>
    <t xml:space="preserve">DCI PROJEKTOR 4K                                                                                                    </t>
  </si>
  <si>
    <t>ks</t>
  </si>
  <si>
    <t>4K upgrade DCI serveru</t>
  </si>
  <si>
    <t>IMB blok (Internal Media Block = zásuvný modul pro 4K projektor)  kompatibilní s DCI serverem kina Doremi DCP-2K4 (v majetku kina) podporující nativní přehrávání 4K obsahu s plnou kompatibilitou propojení s nabízeným 4K projektorem. IMB musí podporovat pasivní 3D systém na principu polarizace světla s možností projekce na polarizační plátno. Podpora audio systémů 5.1/7.1, Dolby Atmos. Certifikace IMB: CTP (Compliance Test Plan). Podpora vysokorychlostního 3D HFR (High Frame Rates). Včetně 4K, Dolby Atmos a HFR licence. Dual 3G HD-SDI vstup a výstup, HDMI vstup s podporou 3D. 4K a deinterlacingu. Automatická korekce barevného prostoru. Včetně nutného upgradu DCI serveru a propojení.</t>
  </si>
  <si>
    <t>3D SET</t>
  </si>
  <si>
    <t xml:space="preserve">3D set pracující na principu polarizace světla. Plně kompatibilní s dodávaným  DCI projektorem a DCI serverem kina, umožňující promítání 3D obsahu na bílo-stříbrné polarizační kino plátno bez nutnosti výměny objektivu. Automatizovaný 2D/3D posuv s rozpoznáváním 2D/3D obsahu na základě komunikace s DCI serverem/porojektorem. Podpora vysokorychlostního 3D HFR (High Frame Rates) až do 400FPS. Dark-time max 50µs. Aktivní systém chlazení 3D systému. Technologie kompatibilní s lehkými jednorázovými pasivními 3D brýlemi. účinnost 3D systému min. 16%. </t>
  </si>
  <si>
    <t>sada</t>
  </si>
  <si>
    <t>INSTALAČNÍ MATERIÁL</t>
  </si>
  <si>
    <t>Instalační materiál pro re-digitalzaci kina pro 2D a 3D a zvukové nastavení 7.1.</t>
  </si>
  <si>
    <t>kpl</t>
  </si>
  <si>
    <t>INSTALAČNÍ PRÁCE</t>
  </si>
  <si>
    <t>Kompletní instalace a nastavení projekční techniky dle DCI a kinonorem. Nastavení DCI projektoru pro 2D a 3D pro formáty FLAT a SCOPE. Pro 2D min. 14fL. Pro 3D min. 4.5fL. Nastavní kolorimetrie pro 2D a pro 3D (polarizační 3D). Zaostření, zarovnání a uložení formátů. Nastavení zvuku dle doporučení DCI a Dolby pro 5.1 a 7.1 včetně ekvalizace sálu. Nastavení bude provádět DCI kvalifikovaný technik, jenž disponuje platným školením od výrobce DCI projektoru, DCI serveru (Doremi) a audioprocesoru (Dolby). Doloženo platnými certifikáty o školení a certifikaci od daných výrobců.</t>
  </si>
  <si>
    <t>CENA CELKEM V KČ BEZ DPH</t>
  </si>
  <si>
    <t xml:space="preserve">CENA CELKEM V KČ S DPH  </t>
  </si>
  <si>
    <t>Firma:</t>
  </si>
  <si>
    <t>Zakázka:</t>
  </si>
  <si>
    <t>Výměna DCI projektoru a 3D systému v kině Sněžník</t>
  </si>
  <si>
    <t>VÝŠE DPH 21%</t>
  </si>
  <si>
    <t>číslo:</t>
  </si>
  <si>
    <t>2018/2/MDD</t>
  </si>
  <si>
    <r>
      <t>Digitální projektor dle specifikace DCI, min.</t>
    </r>
    <r>
      <rPr>
        <sz val="10"/>
        <rFont val="Arial"/>
        <family val="2"/>
      </rPr>
      <t xml:space="preserve"> rozlišení 4K (4098x2160 bodů), napájení 230V/3F, kontrastní poměr min. 2.100.1, maximální výkon projektoru min. 34.000lm, motorově ovládané výměnné objektivy s možností aretace pozice objektivu (zoom, focus, horizontální i vertikální lens-shift),musí splňovat stupeň ochrany FIPS 140-2 level 3 a CTS (Comliance test Plan). Podpora vzdálené správy prostřednictvím LAN. Originální dotykový LCD dislay pro jednoduché lokální ovládání.  Projektor musí být kompatibilní s DCI serverem, 4K objektivem a příslušenstvím uvedeným v položce 0., které jsou v majetku kina.</t>
    </r>
  </si>
  <si>
    <t>Příloha č. 1 - POLOŽKOVÝ ROZPOČET - TECHNICKÁ SPECIFIKACE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</si>
</sst>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_K_č"/>
    <numFmt numFmtId="165" formatCode="#,##0&quot; Kč&quot;"/>
    <numFmt numFmtId="166" formatCode="#,##0\ [$Kč-405];\-#,##0\ [$Kč-405]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Protection="0">
      <alignment/>
    </xf>
    <xf numFmtId="0" fontId="3" fillId="0" borderId="0">
      <alignment/>
      <protection/>
    </xf>
    <xf numFmtId="0" fontId="3" fillId="0" borderId="0" applyProtection="0">
      <alignment/>
    </xf>
  </cellStyleXfs>
  <cellXfs count="5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1" xfId="21" applyNumberFormat="1" applyFont="1" applyFill="1" applyBorder="1" applyAlignment="1" applyProtection="1">
      <alignment horizontal="center" vertical="center"/>
      <protection/>
    </xf>
    <xf numFmtId="164" fontId="1" fillId="0" borderId="2" xfId="21" applyNumberFormat="1" applyFont="1" applyFill="1" applyBorder="1" applyAlignment="1" applyProtection="1">
      <alignment horizontal="center" vertical="center"/>
      <protection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right" vertical="center"/>
    </xf>
    <xf numFmtId="165" fontId="2" fillId="2" borderId="1" xfId="21" applyNumberFormat="1" applyFont="1" applyFill="1" applyBorder="1" applyAlignment="1" applyProtection="1">
      <alignment horizontal="right" vertical="center"/>
      <protection/>
    </xf>
    <xf numFmtId="164" fontId="6" fillId="0" borderId="3" xfId="21" applyNumberFormat="1" applyFont="1" applyFill="1" applyBorder="1" applyAlignment="1" applyProtection="1">
      <alignment horizontal="center" vertical="center"/>
      <protection/>
    </xf>
    <xf numFmtId="164" fontId="6" fillId="0" borderId="1" xfId="21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left"/>
      <protection/>
    </xf>
    <xf numFmtId="0" fontId="0" fillId="0" borderId="0" xfId="0" applyProtection="1">
      <protection/>
    </xf>
    <xf numFmtId="0" fontId="9" fillId="0" borderId="0" xfId="0" applyFont="1" applyAlignment="1" applyProtection="1">
      <alignment horizontal="right"/>
      <protection/>
    </xf>
    <xf numFmtId="0" fontId="10" fillId="0" borderId="0" xfId="0" applyFont="1" applyProtection="1">
      <protection/>
    </xf>
    <xf numFmtId="0" fontId="11" fillId="0" borderId="0" xfId="0" applyFont="1" applyProtection="1">
      <protection/>
    </xf>
    <xf numFmtId="0" fontId="6" fillId="0" borderId="0" xfId="0" applyFont="1" applyProtection="1">
      <protection/>
    </xf>
    <xf numFmtId="0" fontId="4" fillId="0" borderId="0" xfId="0" applyFont="1" applyProtection="1">
      <protection/>
    </xf>
    <xf numFmtId="0" fontId="5" fillId="0" borderId="0" xfId="0" applyFont="1" applyProtection="1">
      <protection/>
    </xf>
    <xf numFmtId="0" fontId="2" fillId="0" borderId="2" xfId="0" applyFont="1" applyFill="1" applyBorder="1" applyAlignment="1" applyProtection="1">
      <alignment horizontal="center" vertical="center" wrapText="1" shrinkToFit="1"/>
      <protection/>
    </xf>
    <xf numFmtId="164" fontId="2" fillId="0" borderId="2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164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justify" vertical="center" wrapText="1" shrinkToFit="1"/>
      <protection/>
    </xf>
    <xf numFmtId="0" fontId="6" fillId="0" borderId="3" xfId="0" applyFont="1" applyFill="1" applyBorder="1" applyAlignment="1" applyProtection="1">
      <alignment horizontal="center" vertical="center"/>
      <protection/>
    </xf>
    <xf numFmtId="165" fontId="1" fillId="0" borderId="5" xfId="0" applyNumberFormat="1" applyFont="1" applyFill="1" applyBorder="1" applyAlignment="1" applyProtection="1">
      <alignment horizontal="left" vertical="center"/>
      <protection/>
    </xf>
    <xf numFmtId="165" fontId="1" fillId="0" borderId="6" xfId="0" applyNumberFormat="1" applyFont="1" applyFill="1" applyBorder="1" applyAlignment="1" applyProtection="1">
      <alignment vertical="center"/>
      <protection/>
    </xf>
    <xf numFmtId="166" fontId="1" fillId="2" borderId="1" xfId="0" applyNumberFormat="1" applyFont="1" applyFill="1" applyBorder="1" applyAlignment="1" applyProtection="1">
      <alignment horizontal="right" vertical="center"/>
      <protection/>
    </xf>
    <xf numFmtId="0" fontId="1" fillId="0" borderId="3" xfId="20" applyFont="1" applyFill="1" applyBorder="1" applyAlignment="1" applyProtection="1">
      <alignment horizontal="left" vertical="center" wrapText="1"/>
      <protection/>
    </xf>
    <xf numFmtId="0" fontId="1" fillId="0" borderId="3" xfId="0" applyFont="1" applyFill="1" applyBorder="1" applyAlignment="1" applyProtection="1">
      <alignment vertical="center" wrapText="1"/>
      <protection/>
    </xf>
    <xf numFmtId="0" fontId="1" fillId="0" borderId="3" xfId="0" applyFont="1" applyFill="1" applyBorder="1" applyAlignment="1" applyProtection="1">
      <alignment horizontal="left" vertical="center" wrapText="1"/>
      <protection/>
    </xf>
    <xf numFmtId="0" fontId="1" fillId="0" borderId="3" xfId="0" applyNumberFormat="1" applyFont="1" applyFill="1" applyBorder="1" applyAlignment="1" applyProtection="1">
      <alignment horizontal="justify" vertical="center" wrapText="1" shrinkToFit="1"/>
      <protection/>
    </xf>
    <xf numFmtId="0" fontId="1" fillId="0" borderId="3" xfId="0" applyFont="1" applyFill="1" applyBorder="1" applyAlignment="1" applyProtection="1">
      <alignment horizontal="center" vertical="center"/>
      <protection/>
    </xf>
    <xf numFmtId="165" fontId="1" fillId="2" borderId="3" xfId="0" applyNumberFormat="1" applyFont="1" applyFill="1" applyBorder="1" applyAlignment="1" applyProtection="1">
      <alignment horizontal="right" vertical="center"/>
      <protection/>
    </xf>
    <xf numFmtId="0" fontId="8" fillId="0" borderId="1" xfId="0" applyFont="1" applyFill="1" applyBorder="1" applyAlignment="1" applyProtection="1">
      <alignment horizontal="left" vertical="center" wrapText="1"/>
      <protection/>
    </xf>
    <xf numFmtId="0" fontId="8" fillId="0" borderId="1" xfId="0" applyFont="1" applyBorder="1" applyAlignment="1" applyProtection="1">
      <alignment horizontal="justify" vertical="center" wrapText="1"/>
      <protection/>
    </xf>
    <xf numFmtId="165" fontId="2" fillId="2" borderId="1" xfId="0" applyNumberFormat="1" applyFont="1" applyFill="1" applyBorder="1" applyAlignment="1" applyProtection="1">
      <alignment horizontal="right" vertical="center"/>
      <protection/>
    </xf>
    <xf numFmtId="0" fontId="7" fillId="0" borderId="3" xfId="0" applyFont="1" applyFill="1" applyBorder="1" applyAlignment="1" applyProtection="1">
      <alignment horizontal="left" vertical="center" wrapText="1"/>
      <protection/>
    </xf>
    <xf numFmtId="0" fontId="2" fillId="0" borderId="7" xfId="0" applyFont="1" applyFill="1" applyBorder="1" applyAlignment="1" applyProtection="1">
      <alignment horizontal="right" vertical="center"/>
      <protection/>
    </xf>
    <xf numFmtId="0" fontId="6" fillId="0" borderId="8" xfId="0" applyFont="1" applyBorder="1" applyAlignment="1" applyProtection="1">
      <alignment horizontal="right" vertical="center"/>
      <protection/>
    </xf>
    <xf numFmtId="0" fontId="6" fillId="0" borderId="6" xfId="0" applyFont="1" applyBorder="1" applyAlignment="1" applyProtection="1">
      <alignment horizontal="right" vertical="center"/>
      <protection/>
    </xf>
    <xf numFmtId="0" fontId="2" fillId="3" borderId="1" xfId="0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right" vertical="center"/>
      <protection/>
    </xf>
    <xf numFmtId="0" fontId="2" fillId="4" borderId="1" xfId="0" applyFont="1" applyFill="1" applyBorder="1" applyAlignment="1" applyProtection="1">
      <alignment horizontal="right" vertical="center"/>
      <protection/>
    </xf>
    <xf numFmtId="166" fontId="1" fillId="5" borderId="1" xfId="22" applyNumberFormat="1" applyFont="1" applyFill="1" applyBorder="1" applyAlignment="1" applyProtection="1">
      <alignment vertical="center" wrapText="1"/>
      <protection locked="0"/>
    </xf>
    <xf numFmtId="165" fontId="1" fillId="5" borderId="1" xfId="23" applyNumberFormat="1" applyFont="1" applyFill="1" applyBorder="1" applyAlignment="1" applyProtection="1">
      <alignment horizontal="right" vertical="center"/>
      <protection locked="0"/>
    </xf>
    <xf numFmtId="165" fontId="6" fillId="5" borderId="3" xfId="21" applyNumberFormat="1" applyFont="1" applyFill="1" applyBorder="1" applyAlignment="1" applyProtection="1">
      <alignment horizontal="right" vertical="center"/>
      <protection locked="0"/>
    </xf>
    <xf numFmtId="165" fontId="6" fillId="5" borderId="1" xfId="21" applyNumberFormat="1" applyFont="1" applyFill="1" applyBorder="1" applyAlignment="1" applyProtection="1">
      <alignment horizontal="right" vertical="center"/>
      <protection locked="0"/>
    </xf>
    <xf numFmtId="0" fontId="0" fillId="5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7" xfId="20"/>
    <cellStyle name="normální_PCS04012005_komplet" xfId="21"/>
    <cellStyle name="Excel Built-in Normal" xfId="22"/>
    <cellStyle name="normální_PCS04012005_komplet_Rozpočet_ceny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workbookViewId="0" topLeftCell="A13">
      <selection activeCell="G15" sqref="G15"/>
    </sheetView>
  </sheetViews>
  <sheetFormatPr defaultColWidth="9.140625" defaultRowHeight="15"/>
  <cols>
    <col min="1" max="1" width="11.140625" style="0" customWidth="1"/>
    <col min="2" max="2" width="27.57421875" style="0" customWidth="1"/>
    <col min="3" max="3" width="27.8515625" style="0" customWidth="1"/>
    <col min="4" max="4" width="73.57421875" style="0" customWidth="1"/>
    <col min="7" max="7" width="13.00390625" style="0" customWidth="1"/>
    <col min="8" max="8" width="15.7109375" style="0" customWidth="1"/>
  </cols>
  <sheetData>
    <row r="1" spans="1:8" ht="15">
      <c r="A1" s="12" t="s">
        <v>34</v>
      </c>
      <c r="B1" s="13"/>
      <c r="C1" s="13"/>
      <c r="D1" s="13"/>
      <c r="E1" s="13"/>
      <c r="F1" s="13"/>
      <c r="G1" s="13"/>
      <c r="H1" s="13"/>
    </row>
    <row r="2" spans="1:8" ht="15">
      <c r="A2" s="13"/>
      <c r="B2" s="13"/>
      <c r="C2" s="13"/>
      <c r="D2" s="13"/>
      <c r="E2" s="13"/>
      <c r="F2" s="13"/>
      <c r="G2" s="13"/>
      <c r="H2" s="13"/>
    </row>
    <row r="3" spans="1:8" ht="15.6">
      <c r="A3" s="13"/>
      <c r="B3" s="14" t="s">
        <v>27</v>
      </c>
      <c r="C3" s="51"/>
      <c r="D3" s="52"/>
      <c r="E3" s="13"/>
      <c r="F3" s="13"/>
      <c r="G3" s="13"/>
      <c r="H3" s="13"/>
    </row>
    <row r="4" spans="1:8" ht="15">
      <c r="A4" s="13"/>
      <c r="B4" s="13"/>
      <c r="C4" s="13"/>
      <c r="D4" s="13"/>
      <c r="E4" s="13"/>
      <c r="F4" s="13"/>
      <c r="G4" s="13"/>
      <c r="H4" s="13"/>
    </row>
    <row r="5" spans="1:8" ht="18">
      <c r="A5" s="15" t="s">
        <v>28</v>
      </c>
      <c r="B5" s="16" t="s">
        <v>29</v>
      </c>
      <c r="C5" s="16"/>
      <c r="D5" s="13"/>
      <c r="E5" s="15" t="s">
        <v>31</v>
      </c>
      <c r="F5" s="16" t="s">
        <v>32</v>
      </c>
      <c r="G5" s="17"/>
      <c r="H5" s="13"/>
    </row>
    <row r="6" spans="1:8" ht="18">
      <c r="A6" s="18"/>
      <c r="B6" s="19"/>
      <c r="C6" s="19"/>
      <c r="D6" s="13"/>
      <c r="E6" s="18"/>
      <c r="F6" s="19"/>
      <c r="G6" s="13"/>
      <c r="H6" s="13"/>
    </row>
    <row r="7" spans="1:8" ht="18">
      <c r="A7" s="18"/>
      <c r="B7" s="19"/>
      <c r="C7" s="19"/>
      <c r="D7" s="13"/>
      <c r="E7" s="18"/>
      <c r="F7" s="19"/>
      <c r="G7" s="13"/>
      <c r="H7" s="13"/>
    </row>
    <row r="8" spans="1:8" ht="15">
      <c r="A8" s="13"/>
      <c r="B8" s="13"/>
      <c r="C8" s="13"/>
      <c r="D8" s="13"/>
      <c r="E8" s="13"/>
      <c r="F8" s="13"/>
      <c r="G8" s="13"/>
      <c r="H8" s="13"/>
    </row>
    <row r="9" spans="1:8" ht="38.25">
      <c r="A9" s="20" t="s">
        <v>0</v>
      </c>
      <c r="B9" s="20" t="s">
        <v>1</v>
      </c>
      <c r="C9" s="20" t="s">
        <v>2</v>
      </c>
      <c r="D9" s="20" t="s">
        <v>3</v>
      </c>
      <c r="E9" s="21" t="s">
        <v>4</v>
      </c>
      <c r="F9" s="22" t="s">
        <v>5</v>
      </c>
      <c r="G9" s="21" t="s">
        <v>6</v>
      </c>
      <c r="H9" s="23" t="s">
        <v>7</v>
      </c>
    </row>
    <row r="10" spans="1:8" ht="15">
      <c r="A10" s="44" t="s">
        <v>29</v>
      </c>
      <c r="B10" s="44"/>
      <c r="C10" s="44"/>
      <c r="D10" s="44"/>
      <c r="E10" s="44"/>
      <c r="F10" s="44"/>
      <c r="G10" s="44"/>
      <c r="H10" s="44"/>
    </row>
    <row r="11" spans="1:8" ht="115.9" customHeight="1">
      <c r="A11" s="24">
        <v>0</v>
      </c>
      <c r="B11" s="25" t="s">
        <v>8</v>
      </c>
      <c r="C11" s="25" t="s">
        <v>9</v>
      </c>
      <c r="D11" s="26" t="s">
        <v>10</v>
      </c>
      <c r="E11" s="4" t="s">
        <v>11</v>
      </c>
      <c r="F11" s="27">
        <v>1</v>
      </c>
      <c r="G11" s="28" t="s">
        <v>12</v>
      </c>
      <c r="H11" s="29"/>
    </row>
    <row r="12" spans="1:8" ht="108" customHeight="1">
      <c r="A12" s="24">
        <v>1</v>
      </c>
      <c r="B12" s="25" t="s">
        <v>13</v>
      </c>
      <c r="C12" s="25"/>
      <c r="D12" s="26" t="s">
        <v>33</v>
      </c>
      <c r="E12" s="4" t="s">
        <v>14</v>
      </c>
      <c r="F12" s="27">
        <v>1</v>
      </c>
      <c r="G12" s="47">
        <v>0</v>
      </c>
      <c r="H12" s="30">
        <f>G12*F12</f>
        <v>0</v>
      </c>
    </row>
    <row r="13" spans="1:8" ht="121.15" customHeight="1">
      <c r="A13" s="24">
        <v>2</v>
      </c>
      <c r="B13" s="31" t="s">
        <v>15</v>
      </c>
      <c r="C13" s="40"/>
      <c r="D13" s="34" t="s">
        <v>16</v>
      </c>
      <c r="E13" s="5" t="s">
        <v>14</v>
      </c>
      <c r="F13" s="27">
        <v>1</v>
      </c>
      <c r="G13" s="48">
        <v>0</v>
      </c>
      <c r="H13" s="30">
        <f>G13*F13</f>
        <v>0</v>
      </c>
    </row>
    <row r="14" spans="1:8" ht="112.15" customHeight="1">
      <c r="A14" s="24">
        <v>3</v>
      </c>
      <c r="B14" s="32" t="s">
        <v>17</v>
      </c>
      <c r="C14" s="33"/>
      <c r="D14" s="34" t="s">
        <v>18</v>
      </c>
      <c r="E14" s="10" t="s">
        <v>19</v>
      </c>
      <c r="F14" s="35">
        <v>1</v>
      </c>
      <c r="G14" s="49">
        <v>0</v>
      </c>
      <c r="H14" s="36">
        <f>G14*F14</f>
        <v>0</v>
      </c>
    </row>
    <row r="15" spans="1:8" ht="31.9" customHeight="1">
      <c r="A15" s="24">
        <v>4</v>
      </c>
      <c r="B15" s="37" t="s">
        <v>20</v>
      </c>
      <c r="C15" s="25"/>
      <c r="D15" s="38" t="s">
        <v>21</v>
      </c>
      <c r="E15" s="11" t="s">
        <v>22</v>
      </c>
      <c r="F15" s="27">
        <v>1</v>
      </c>
      <c r="G15" s="50">
        <v>0</v>
      </c>
      <c r="H15" s="30">
        <f>G15*F15</f>
        <v>0</v>
      </c>
    </row>
    <row r="16" spans="1:8" ht="111" customHeight="1">
      <c r="A16" s="24">
        <v>5</v>
      </c>
      <c r="B16" s="37" t="s">
        <v>23</v>
      </c>
      <c r="C16" s="25"/>
      <c r="D16" s="38" t="s">
        <v>24</v>
      </c>
      <c r="E16" s="11" t="s">
        <v>22</v>
      </c>
      <c r="F16" s="27">
        <v>1</v>
      </c>
      <c r="G16" s="50">
        <v>0</v>
      </c>
      <c r="H16" s="30">
        <f>G16*F16</f>
        <v>0</v>
      </c>
    </row>
    <row r="17" spans="1:8" ht="15">
      <c r="A17" s="45" t="s">
        <v>25</v>
      </c>
      <c r="B17" s="45"/>
      <c r="C17" s="45"/>
      <c r="D17" s="45"/>
      <c r="E17" s="45"/>
      <c r="F17" s="45"/>
      <c r="G17" s="45">
        <v>7000</v>
      </c>
      <c r="H17" s="39">
        <f>SUM(H12:H16)</f>
        <v>0</v>
      </c>
    </row>
    <row r="18" spans="1:8" ht="15">
      <c r="A18" s="41" t="s">
        <v>30</v>
      </c>
      <c r="B18" s="42"/>
      <c r="C18" s="42"/>
      <c r="D18" s="42"/>
      <c r="E18" s="42"/>
      <c r="F18" s="42"/>
      <c r="G18" s="43"/>
      <c r="H18" s="39">
        <f>H17*0.21</f>
        <v>0</v>
      </c>
    </row>
    <row r="19" spans="1:8" ht="15">
      <c r="A19" s="46" t="s">
        <v>26</v>
      </c>
      <c r="B19" s="46"/>
      <c r="C19" s="46"/>
      <c r="D19" s="46"/>
      <c r="E19" s="46"/>
      <c r="F19" s="46"/>
      <c r="G19" s="46">
        <v>7000</v>
      </c>
      <c r="H19" s="9">
        <f>H17*1.21</f>
        <v>0</v>
      </c>
    </row>
    <row r="20" spans="1:8" ht="15">
      <c r="A20" s="1"/>
      <c r="B20" s="2"/>
      <c r="C20" s="2"/>
      <c r="D20" s="3"/>
      <c r="E20" s="6"/>
      <c r="F20" s="7"/>
      <c r="G20" s="8"/>
      <c r="H20" s="8"/>
    </row>
  </sheetData>
  <sheetProtection password="F7D4" sheet="1" objects="1" scenarios="1" selectLockedCells="1"/>
  <protectedRanges>
    <protectedRange password="F7D4" sqref="G12:G16" name="Oblast1"/>
  </protectedRanges>
  <mergeCells count="5">
    <mergeCell ref="C3:D3"/>
    <mergeCell ref="A18:G18"/>
    <mergeCell ref="A10:H10"/>
    <mergeCell ref="A17:G17"/>
    <mergeCell ref="A19:G19"/>
  </mergeCells>
  <printOptions/>
  <pageMargins left="0.7" right="0.7" top="0.787401575" bottom="0.787401575" header="0.3" footer="0.3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Martin Pošta</dc:creator>
  <cp:keywords/>
  <dc:description/>
  <cp:lastModifiedBy>Martin Pošta</cp:lastModifiedBy>
  <cp:lastPrinted>2018-11-29T09:20:32Z</cp:lastPrinted>
  <dcterms:created xsi:type="dcterms:W3CDTF">2018-11-28T22:54:23Z</dcterms:created>
  <dcterms:modified xsi:type="dcterms:W3CDTF">2018-11-29T10:04:48Z</dcterms:modified>
  <cp:category/>
  <cp:version/>
  <cp:contentType/>
  <cp:contentStatus/>
</cp:coreProperties>
</file>