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020" activeTab="0"/>
  </bookViews>
  <sheets>
    <sheet name="Krycí list rozpočtu" sheetId="4" r:id="rId1"/>
    <sheet name="Rozpocet" sheetId="1" r:id="rId2"/>
  </sheets>
  <definedNames>
    <definedName name="_xlnm.Print_Titles" localSheetId="0">'Krycí list rozpočtu'!$1:$3</definedName>
  </definedNames>
  <calcPr calcId="152511"/>
</workbook>
</file>

<file path=xl/sharedStrings.xml><?xml version="1.0" encoding="utf-8"?>
<sst xmlns="http://schemas.openxmlformats.org/spreadsheetml/2006/main" count="558" uniqueCount="302">
  <si>
    <t>ČP</t>
  </si>
  <si>
    <t>TV</t>
  </si>
  <si>
    <t>Typ položky</t>
  </si>
  <si>
    <t>Kód položky</t>
  </si>
  <si>
    <t>Popis</t>
  </si>
  <si>
    <t>MJ</t>
  </si>
  <si>
    <t>Množství</t>
  </si>
  <si>
    <t>J. cena indexovaná</t>
  </si>
  <si>
    <t>Celková cena</t>
  </si>
  <si>
    <t>D</t>
  </si>
  <si>
    <t>HSV</t>
  </si>
  <si>
    <t>Práce a dodávky HSV</t>
  </si>
  <si>
    <t>94</t>
  </si>
  <si>
    <t>Lešení a stavební výtahy</t>
  </si>
  <si>
    <t>K</t>
  </si>
  <si>
    <t>944411112</t>
  </si>
  <si>
    <t>Montáž záchytné sítě třídy B1 např.typ HUCK,polyeter bezuzlová pr.3mm oka 45x45mm vč. upínacích pásů</t>
  </si>
  <si>
    <t>m2</t>
  </si>
  <si>
    <t>944411212</t>
  </si>
  <si>
    <t>Příplatek k záchytné síti třídy B za první a ZKD den použití</t>
  </si>
  <si>
    <t>944411812</t>
  </si>
  <si>
    <t>Demontáž záchytné sítě typu B</t>
  </si>
  <si>
    <t>945412113</t>
  </si>
  <si>
    <t>Teleskopická hydraulická montážní plošina výška zdvihu do 32 m např.HT 28 RTJ PRO</t>
  </si>
  <si>
    <t>den</t>
  </si>
  <si>
    <t>949101111</t>
  </si>
  <si>
    <t>Lešení pomocné pro objekty pozemních staveb s lešeňovou podlahou v do 1,9 m zatížení do 150 kg/m2</t>
  </si>
  <si>
    <t>997</t>
  </si>
  <si>
    <t>Přesun sutě</t>
  </si>
  <si>
    <t>997013501</t>
  </si>
  <si>
    <t>Odvoz suti a vybouraných hmot na skládku nebo meziskládku do 1 km se složením</t>
  </si>
  <si>
    <t>t</t>
  </si>
  <si>
    <t>997013509</t>
  </si>
  <si>
    <t>Příplatek k odvozu suti a vybouraných hmot na skládku ZKD 1 km přes 1 km</t>
  </si>
  <si>
    <t>997013814</t>
  </si>
  <si>
    <t>Poplatek za uložení stavebního odpadu z izolačních hmot na skládce (skládkovné)</t>
  </si>
  <si>
    <t>997211611</t>
  </si>
  <si>
    <t>Nakládání suti na dopravní prostředky pro vodorovnou dopravu</t>
  </si>
  <si>
    <t>997321211</t>
  </si>
  <si>
    <t>Svislá doprava suti a vybouraných hmot v do 4 m</t>
  </si>
  <si>
    <t>997321219</t>
  </si>
  <si>
    <t>Příplatek ZKD v 4 m svislé dopravy suti a vybouraných hmot</t>
  </si>
  <si>
    <t>PSV</t>
  </si>
  <si>
    <t>Práce a dodávky PSV</t>
  </si>
  <si>
    <t>712</t>
  </si>
  <si>
    <t>Povlakové krytiny</t>
  </si>
  <si>
    <t>712400832</t>
  </si>
  <si>
    <t>Odstranění povlakové krytiny střech do 30° dvouvrstvé</t>
  </si>
  <si>
    <t>712431111</t>
  </si>
  <si>
    <t>Provedení povlakové krytiny střech do 30° podkladní vrstvy pásy na sucho samolepící</t>
  </si>
  <si>
    <t>M</t>
  </si>
  <si>
    <t>628662810</t>
  </si>
  <si>
    <t>podkladní pás asfaltový např. modifikovaný za studena samolepící se samolepícímy přesahy AL E30</t>
  </si>
  <si>
    <t>712561703</t>
  </si>
  <si>
    <t>Provedení povlakové krytiny oblých střech fólií např. ALWITRA přilepenou v plné ploše</t>
  </si>
  <si>
    <t>283221010</t>
  </si>
  <si>
    <t>fólie např. ALWITRA - EVALON 1, 5 mm</t>
  </si>
  <si>
    <t>71256 R01</t>
  </si>
  <si>
    <t>Lemování prostupů ocel.slupů nosných oblouků  povlak.krytinou fólií např. ALWITRA přilepenou v plné ploše</t>
  </si>
  <si>
    <t>kus</t>
  </si>
  <si>
    <t>998712203</t>
  </si>
  <si>
    <t>Přesun hmot procentní pro krytiny povlakové v objektech v do 24 m</t>
  </si>
  <si>
    <t>%</t>
  </si>
  <si>
    <t>713</t>
  </si>
  <si>
    <t>Izolace tepelné</t>
  </si>
  <si>
    <t>713141131</t>
  </si>
  <si>
    <t>Montáž izolace tepelné střech plochých lepené za studena 1 vrstva rohoží, pásů, dílců, desek</t>
  </si>
  <si>
    <t>631519010</t>
  </si>
  <si>
    <t>deska minerální izolační střešní např. ORSIL S tl.80 mm</t>
  </si>
  <si>
    <t>713141211</t>
  </si>
  <si>
    <t>Montáž izolace tepelné střech plochých volně položené atikový klín</t>
  </si>
  <si>
    <t>m</t>
  </si>
  <si>
    <t>63152 R02</t>
  </si>
  <si>
    <t>klín spádový atikový např. Orsil S tl.130 mm, délka 1000mm, š.750mm</t>
  </si>
  <si>
    <t>63152 R03</t>
  </si>
  <si>
    <t>klín spádový atikový např. Orsil S tl.100 mm, délka 1000mm, š.500mm</t>
  </si>
  <si>
    <t>63152 R04</t>
  </si>
  <si>
    <t>klín spádový atikový např. Orsil S tl.190 mm, délka 1000mm, š.500mm</t>
  </si>
  <si>
    <t>998713203</t>
  </si>
  <si>
    <t>Přesun hmot procentní pro izolace tepelné v objektech v do 24 m</t>
  </si>
  <si>
    <t>721</t>
  </si>
  <si>
    <t>Zdravotechnika - vnitřní kanalizace</t>
  </si>
  <si>
    <t>721140806</t>
  </si>
  <si>
    <t>Demontáž potrubí litinové do DN 200</t>
  </si>
  <si>
    <t>721173607</t>
  </si>
  <si>
    <t>Potrubí kanalizační z PE svodné DN 125</t>
  </si>
  <si>
    <t>721173708</t>
  </si>
  <si>
    <t>Potrubí kanalizační z PE odpadní DN 150</t>
  </si>
  <si>
    <t>72123 R03</t>
  </si>
  <si>
    <t>Střešní vtok např.ALWITRA DN 125 svislý odtok</t>
  </si>
  <si>
    <t>998721203</t>
  </si>
  <si>
    <t>Přesun hmot procentní pro vnitřní kanalizace v objektech v do 24 m</t>
  </si>
  <si>
    <t>747</t>
  </si>
  <si>
    <t>Elektromontáže - hromosvod střecha</t>
  </si>
  <si>
    <t>74731 R04</t>
  </si>
  <si>
    <t>Demontáž hromosvodného vedení, svodové dráty nebo lana</t>
  </si>
  <si>
    <t>747621110</t>
  </si>
  <si>
    <t>Montáž drát nebo lano hromosvodné svodové D do 10 mm s podpěrou</t>
  </si>
  <si>
    <t>354410770</t>
  </si>
  <si>
    <t>drát průměr 8 mm AlMgSi</t>
  </si>
  <si>
    <t>kg</t>
  </si>
  <si>
    <t>354415810</t>
  </si>
  <si>
    <t>podpěra vedení plastová např.Alwitra</t>
  </si>
  <si>
    <t>354418948</t>
  </si>
  <si>
    <t>svorka křížová SK 1 k připojení kovových částí materiál AlMgSi</t>
  </si>
  <si>
    <t>354419660</t>
  </si>
  <si>
    <t>svorka univerzální pro lano D8-10 mm z AlMgSi</t>
  </si>
  <si>
    <t>74799 R06</t>
  </si>
  <si>
    <t>Revize hromosvodu vč. zprávy</t>
  </si>
  <si>
    <t>762</t>
  </si>
  <si>
    <t>Konstrukce tesařské</t>
  </si>
  <si>
    <t>762511125</t>
  </si>
  <si>
    <t>Podlahové kce podkladové z desek CETRIS tl 20 mm na nebroušených na pero a drážku lepených</t>
  </si>
  <si>
    <t>998762203</t>
  </si>
  <si>
    <t>Přesun hmot procentní pro kce tesařské v objektech v do 24 m</t>
  </si>
  <si>
    <t>764</t>
  </si>
  <si>
    <t>Konstrukce klempířské</t>
  </si>
  <si>
    <t>764001851</t>
  </si>
  <si>
    <t>Demontáž hřebene s větrací mřížkou nebo hřebenovým plechem do suti</t>
  </si>
  <si>
    <t>764002841</t>
  </si>
  <si>
    <t>Demontáž oplechování horních ploch zdí a nadezdívek do suti</t>
  </si>
  <si>
    <t>764001113</t>
  </si>
  <si>
    <t>Montáž plechu Viplanyl rš do 100 mm</t>
  </si>
  <si>
    <t>553445150</t>
  </si>
  <si>
    <t>plech VIPLANYL, vnitřní koutová lišta délka 2000 mm rozvinutá šířka 100 mm</t>
  </si>
  <si>
    <t>764204105</t>
  </si>
  <si>
    <t>Montáž oplechování horních ploch a atik bez rohů rš do 400 mm</t>
  </si>
  <si>
    <t>13880 R07</t>
  </si>
  <si>
    <t>atikové krycí hliník.profily např.Alwitra série MAG pro variabilní š.koruny a pohledovou výšku,</t>
  </si>
  <si>
    <t>764205145</t>
  </si>
  <si>
    <t>Příplatek k montáži za pracnost při oplechování rohů nadezdívek (atik)  rš do 400 mm</t>
  </si>
  <si>
    <t>76420 R08</t>
  </si>
  <si>
    <t>Oplechování tvarované z Pz s povrchovou úpravou rš 600 mm, tl.2mm a délka 350mm</t>
  </si>
  <si>
    <t>76421 R09</t>
  </si>
  <si>
    <t>Oplechování (okapnička) mechanicky kotvené z Pz tl.0,7mm s povrchovou úpravou rš 180 mm barva RAL 9002</t>
  </si>
  <si>
    <t>76421 R10</t>
  </si>
  <si>
    <t>Oplechování zhlaví nastavené atiky U - profil celoplošně lepené z Pz plechu tl.1,5mm rš 250 mm</t>
  </si>
  <si>
    <t>76430 R11</t>
  </si>
  <si>
    <t>Montáž lodvětrávacích komínků např. typ ALWITRA DN 125</t>
  </si>
  <si>
    <t>55350 R12</t>
  </si>
  <si>
    <t>odvětrávací komínek např. ALWITRA DN 125</t>
  </si>
  <si>
    <t>998764203</t>
  </si>
  <si>
    <t>Přesun hmot procentní pro konstrukce klempířské v objektech v do 24 m</t>
  </si>
  <si>
    <t>767</t>
  </si>
  <si>
    <t>Konstrukce zámečnické</t>
  </si>
  <si>
    <t>767996801</t>
  </si>
  <si>
    <t>Demontáž atypických zámečnických konstrukcí rozebráním hmotnosti jednotlivých dílů do 50 kg</t>
  </si>
  <si>
    <t>767392802</t>
  </si>
  <si>
    <t>Demontáž krytin střech z desek ALPURAL šroubovaných (pěn.polyuretan mezi Al plechy)</t>
  </si>
  <si>
    <t>76710 R11</t>
  </si>
  <si>
    <t>Dod+mtž kotevních prvků např.typ EJOT nebo SFS</t>
  </si>
  <si>
    <t>76710 R12</t>
  </si>
  <si>
    <t>Montáž  kotvícího bodu pro trapézové konstrukce např.typ TOPSAFE, TSL- 400 - T10</t>
  </si>
  <si>
    <t>55348 R13</t>
  </si>
  <si>
    <t>dodávka kotvícího bodu pro trapézové konstrukce např. typ TOPSAFE, TSL - 400 -T10</t>
  </si>
  <si>
    <t>767995114</t>
  </si>
  <si>
    <t>Montáž atypických zámečnických konstrukcí hmotnosti do 50 kg</t>
  </si>
  <si>
    <t>154415200</t>
  </si>
  <si>
    <t>profil ocel Z ohýbaný  S355 J2150 x2 mm pozinkovaný</t>
  </si>
  <si>
    <t>154415210</t>
  </si>
  <si>
    <t>profil ocel Z ohýbaný  S355 J2 150 x2,5 mm pzinkovaný</t>
  </si>
  <si>
    <t>767211940</t>
  </si>
  <si>
    <t>Mont a dod svařované OK vč.základního a 2 vrchních syntetických nátěrů</t>
  </si>
  <si>
    <t>767391112</t>
  </si>
  <si>
    <t>Montáž krytin střech plech. tvarovaných šroubováním vč. profil. těsnění např. typ CB135/310, těsnící pásky 30x3mm a spoj.materiálu</t>
  </si>
  <si>
    <t>154851525</t>
  </si>
  <si>
    <t>profil trapéz.např. typ CB 135/310  tl.plechu 0,75 mm oboustr.pozink a polyester.25my RAL 9002/ochr.lak cca 7my+nalis.CB FLIS vč.dopravy na stavbu</t>
  </si>
  <si>
    <t>767421010</t>
  </si>
  <si>
    <t>Montáž opláštění stěn haly z ocelových sendvičových panelů vč.systémových spojů</t>
  </si>
  <si>
    <t>553246529</t>
  </si>
  <si>
    <t>panel sendvičový stěn.izolace min.vlna např.typ KINGSPAN  KS 1150 FR  tl.120 mm, barva šedá RAL 9002 profilace M (micro)</t>
  </si>
  <si>
    <t>553245537</t>
  </si>
  <si>
    <t>panel sendvičový stěn. izolace min.vlna např.typ KINGSPAN  KS 1150  FR tl.60 mm, barva stříbřitě šedá RAL 9002 profilace M (micro)</t>
  </si>
  <si>
    <t>767590120</t>
  </si>
  <si>
    <t>Montáž podlahového roštu šroubovaného</t>
  </si>
  <si>
    <t>553470120</t>
  </si>
  <si>
    <t>rošt podlahový lisovaný PZN velikost 30/3 mm 600 x 1000 mm</t>
  </si>
  <si>
    <t>553470110</t>
  </si>
  <si>
    <t>rošt podlahový lisovaný PZN velikost 30/3 mm 500 x 1000 mm</t>
  </si>
  <si>
    <t>767590192</t>
  </si>
  <si>
    <t>Příplatek k montáži podlahového roštu za úpravu roštu ( krácení )</t>
  </si>
  <si>
    <t>767834103</t>
  </si>
  <si>
    <t>Montáž zachycovače pádu dl. 10.8m na stáv.ocelový žebřík bez ochranného koše např.typ Prevent Morava</t>
  </si>
  <si>
    <t>31452 R14</t>
  </si>
  <si>
    <t>zachyc.pádu nerez.lano prům.8mm, délka 10,8m se střed.antivibr.úchytem, napínákem lana a ost.příslušenstvím např. AC350 Prevent Ostrava</t>
  </si>
  <si>
    <t>767996810</t>
  </si>
  <si>
    <t>Odpočet ceny za železný šrot (fakturace dle vážních lístků)</t>
  </si>
  <si>
    <t>767996820</t>
  </si>
  <si>
    <t>Odpočet ceny za litinový šrot (fakturace dle vážních lístků)</t>
  </si>
  <si>
    <t>767996910</t>
  </si>
  <si>
    <t>Autojeřáb 35t/ 48m 4x2 hod vč.příjezdu a odjezdu - doprava materiálu na střechu</t>
  </si>
  <si>
    <t>998767203</t>
  </si>
  <si>
    <t>Přesun hmot procentní pro zámečnické konstrukce v objektech v do 24 m</t>
  </si>
  <si>
    <t>783</t>
  </si>
  <si>
    <t>Dokončovací práce - nátěry</t>
  </si>
  <si>
    <t>783174537</t>
  </si>
  <si>
    <t>Nátěry polyuretanové OK lehkých "C" jednonásobné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</si>
  <si>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</si>
  <si>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</si>
  <si>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</si>
  <si>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</si>
  <si>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</si>
  <si>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</si>
  <si>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Kč</t>
  </si>
  <si>
    <t>VRN3</t>
  </si>
  <si>
    <t>Zařízení staveniště</t>
  </si>
  <si>
    <t>030001000</t>
  </si>
  <si>
    <t>VRN7</t>
  </si>
  <si>
    <t>Provozní vlivy</t>
  </si>
  <si>
    <t>070001000</t>
  </si>
  <si>
    <t>Zvýhodnění</t>
  </si>
  <si>
    <t>Klouzavá doložka</t>
  </si>
  <si>
    <t>Dodá zadavatel</t>
  </si>
  <si>
    <t>Přípočty a odpočty</t>
  </si>
  <si>
    <t>E</t>
  </si>
  <si>
    <t>Cena s DPH</t>
  </si>
  <si>
    <t xml:space="preserve"> základní</t>
  </si>
  <si>
    <t xml:space="preserve"> snížená</t>
  </si>
  <si>
    <t>DPH celkem</t>
  </si>
  <si>
    <t>Základ daně</t>
  </si>
  <si>
    <t>DPH</t>
  </si>
  <si>
    <t>Celkem bez DPH</t>
  </si>
  <si>
    <t>Projektant, Zhotovitel, Objednatel</t>
  </si>
  <si>
    <t>Ostatní náklady</t>
  </si>
  <si>
    <t>23</t>
  </si>
  <si>
    <t>Kompl. činnost</t>
  </si>
  <si>
    <t>22</t>
  </si>
  <si>
    <t>HZS</t>
  </si>
  <si>
    <t>21</t>
  </si>
  <si>
    <t>VRN (ř. 14-19)</t>
  </si>
  <si>
    <t>20</t>
  </si>
  <si>
    <t>DN (ř. 9-12)</t>
  </si>
  <si>
    <t>13</t>
  </si>
  <si>
    <t>ZRN (ř. 1-7)</t>
  </si>
  <si>
    <t>8</t>
  </si>
  <si>
    <t>Nosný m.</t>
  </si>
  <si>
    <t>7</t>
  </si>
  <si>
    <t>VRN z rozpočtu</t>
  </si>
  <si>
    <t>19</t>
  </si>
  <si>
    <t>Montáž</t>
  </si>
  <si>
    <t>6</t>
  </si>
  <si>
    <t xml:space="preserve">Jiné VRN   </t>
  </si>
  <si>
    <t>18</t>
  </si>
  <si>
    <t>Dodávky</t>
  </si>
  <si>
    <t>"M"</t>
  </si>
  <si>
    <t>5</t>
  </si>
  <si>
    <t xml:space="preserve">Provozní vlivy   </t>
  </si>
  <si>
    <t>17</t>
  </si>
  <si>
    <t>12</t>
  </si>
  <si>
    <t>4</t>
  </si>
  <si>
    <t xml:space="preserve">Územní vlivy   </t>
  </si>
  <si>
    <t>16</t>
  </si>
  <si>
    <t>Kulturní památka</t>
  </si>
  <si>
    <t>11</t>
  </si>
  <si>
    <t>3</t>
  </si>
  <si>
    <t xml:space="preserve">Projektové práce   </t>
  </si>
  <si>
    <t>15</t>
  </si>
  <si>
    <t>Bez pevné podl.</t>
  </si>
  <si>
    <t>10</t>
  </si>
  <si>
    <t>2</t>
  </si>
  <si>
    <t xml:space="preserve">Zařízení staveniště   </t>
  </si>
  <si>
    <t>14</t>
  </si>
  <si>
    <t>Práce přesčas</t>
  </si>
  <si>
    <t>9</t>
  </si>
  <si>
    <t>1</t>
  </si>
  <si>
    <t>Náklady na umístění stavby</t>
  </si>
  <si>
    <t>C</t>
  </si>
  <si>
    <t>Doplňkové náklady</t>
  </si>
  <si>
    <t>B</t>
  </si>
  <si>
    <t>Základní rozp. náklady</t>
  </si>
  <si>
    <t>A</t>
  </si>
  <si>
    <t>CZK</t>
  </si>
  <si>
    <t xml:space="preserve">                Rozpočtové náklady v</t>
  </si>
  <si>
    <t xml:space="preserve">        Náklady / 1 m.j.</t>
  </si>
  <si>
    <t xml:space="preserve">                Počet</t>
  </si>
  <si>
    <t xml:space="preserve">     Náklady / 1 m.j.</t>
  </si>
  <si>
    <t xml:space="preserve">             Počet</t>
  </si>
  <si>
    <t xml:space="preserve">    Náklady / 1 m.j.</t>
  </si>
  <si>
    <t xml:space="preserve">            Počet</t>
  </si>
  <si>
    <t xml:space="preserve">                Měrné a účelové jednotky</t>
  </si>
  <si>
    <t>CZ-CPA</t>
  </si>
  <si>
    <t>30.10.2019</t>
  </si>
  <si>
    <t>CZ-CPV</t>
  </si>
  <si>
    <t>Dne</t>
  </si>
  <si>
    <t>Rozpočet číslo</t>
  </si>
  <si>
    <t>Zpracoval</t>
  </si>
  <si>
    <t xml:space="preserve">   </t>
  </si>
  <si>
    <t>Zhotovitel</t>
  </si>
  <si>
    <t>Projektant</t>
  </si>
  <si>
    <t>Objednatel</t>
  </si>
  <si>
    <t>DIČ</t>
  </si>
  <si>
    <t>IČ</t>
  </si>
  <si>
    <t>Místo</t>
  </si>
  <si>
    <t>EČO</t>
  </si>
  <si>
    <t>Název objektu</t>
  </si>
  <si>
    <t>JKSO</t>
  </si>
  <si>
    <t>Název stavby</t>
  </si>
  <si>
    <t>KRYCÍ LIST ROZPOČTU</t>
  </si>
  <si>
    <t>Výměna střešního pláště zimního stadionu Děčín</t>
  </si>
  <si>
    <t>Statutární město Děčín</t>
  </si>
  <si>
    <t xml:space="preserve">ANTA CT spol. s r.o. Masarykova 542/18, Liberec 1  </t>
  </si>
  <si>
    <t>Oblouková 638/21, Děčín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</si>
</sst>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#,##0;"/>
    <numFmt numFmtId="165" formatCode="#,##0.000"/>
    <numFmt numFmtId="166" formatCode="###0.0;\-###0.0"/>
    <numFmt numFmtId="167" formatCode="###0;\-###0"/>
    <numFmt numFmtId="168" formatCode="0.00%;\-0.00%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FF0000"/>
      <name val="Tahoma"/>
      <family val="2"/>
    </font>
    <font>
      <sz val="8"/>
      <color rgb="FF0000FF"/>
      <name val="Tahoma"/>
      <family val="2"/>
    </font>
    <font>
      <sz val="8"/>
      <color rgb="FF0065CE"/>
      <name val="Tahoma"/>
      <family val="2"/>
    </font>
    <font>
      <sz val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 CE"/>
      <family val="2"/>
    </font>
    <font>
      <sz val="7"/>
      <name val="Arial CE"/>
      <family val="2"/>
    </font>
    <font>
      <sz val="7"/>
      <name val="Arial"/>
      <family val="2"/>
    </font>
    <font>
      <b/>
      <sz val="18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 locked="0"/>
    </xf>
    <xf numFmtId="0" fontId="0" fillId="0" borderId="0">
      <alignment/>
      <protection/>
    </xf>
  </cellStyleXfs>
  <cellXfs count="193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 readingOrder="1"/>
    </xf>
    <xf numFmtId="49" fontId="3" fillId="3" borderId="1" xfId="0" applyNumberFormat="1" applyFont="1" applyFill="1" applyBorder="1" applyAlignment="1">
      <alignment horizontal="left" vertical="center" readingOrder="1"/>
    </xf>
    <xf numFmtId="49" fontId="3" fillId="3" borderId="1" xfId="0" applyNumberFormat="1" applyFont="1" applyFill="1" applyBorder="1" applyAlignment="1">
      <alignment horizontal="center" vertical="center" readingOrder="1"/>
    </xf>
    <xf numFmtId="164" fontId="3" fillId="3" borderId="1" xfId="0" applyNumberFormat="1" applyFont="1" applyFill="1" applyBorder="1" applyAlignment="1">
      <alignment horizontal="right" vertical="center" readingOrder="1"/>
    </xf>
    <xf numFmtId="49" fontId="3" fillId="3" borderId="1" xfId="0" applyNumberFormat="1" applyFont="1" applyFill="1" applyBorder="1" applyAlignment="1">
      <alignment horizontal="left" vertical="center" wrapText="1" readingOrder="1"/>
    </xf>
    <xf numFmtId="49" fontId="3" fillId="4" borderId="1" xfId="0" applyNumberFormat="1" applyFont="1" applyFill="1" applyBorder="1" applyAlignment="1">
      <alignment horizontal="left" vertical="center" readingOrder="1"/>
    </xf>
    <xf numFmtId="165" fontId="4" fillId="4" borderId="1" xfId="0" applyNumberFormat="1" applyFont="1" applyFill="1" applyBorder="1" applyAlignment="1">
      <alignment horizontal="right" vertical="center" readingOrder="1"/>
    </xf>
    <xf numFmtId="4" fontId="3" fillId="3" borderId="1" xfId="0" applyNumberFormat="1" applyFont="1" applyFill="1" applyBorder="1" applyAlignment="1">
      <alignment horizontal="right" vertical="center" readingOrder="1"/>
    </xf>
    <xf numFmtId="49" fontId="2" fillId="3" borderId="1" xfId="0" applyNumberFormat="1" applyFont="1" applyFill="1" applyBorder="1" applyAlignment="1">
      <alignment horizontal="left" vertical="center" readingOrder="1"/>
    </xf>
    <xf numFmtId="3" fontId="2" fillId="4" borderId="1" xfId="0" applyNumberFormat="1" applyFont="1" applyFill="1" applyBorder="1" applyAlignment="1">
      <alignment horizontal="right" vertical="center" readingOrder="1"/>
    </xf>
    <xf numFmtId="49" fontId="2" fillId="3" borderId="1" xfId="0" applyNumberFormat="1" applyFont="1" applyFill="1" applyBorder="1" applyAlignment="1">
      <alignment horizontal="center" vertical="center" readingOrder="1"/>
    </xf>
    <xf numFmtId="49" fontId="2" fillId="4" borderId="1" xfId="0" applyNumberFormat="1" applyFont="1" applyFill="1" applyBorder="1" applyAlignment="1">
      <alignment horizontal="left" vertical="center" wrapText="1" readingOrder="1"/>
    </xf>
    <xf numFmtId="49" fontId="2" fillId="4" borderId="1" xfId="0" applyNumberFormat="1" applyFont="1" applyFill="1" applyBorder="1" applyAlignment="1">
      <alignment horizontal="left" vertical="center" readingOrder="1"/>
    </xf>
    <xf numFmtId="165" fontId="5" fillId="4" borderId="1" xfId="0" applyNumberFormat="1" applyFont="1" applyFill="1" applyBorder="1" applyAlignment="1">
      <alignment horizontal="right" vertical="center" readingOrder="1"/>
    </xf>
    <xf numFmtId="4" fontId="2" fillId="4" borderId="1" xfId="0" applyNumberFormat="1" applyFont="1" applyFill="1" applyBorder="1" applyAlignment="1">
      <alignment horizontal="right" vertical="center" readingOrder="1"/>
    </xf>
    <xf numFmtId="165" fontId="2" fillId="4" borderId="1" xfId="0" applyNumberFormat="1" applyFont="1" applyFill="1" applyBorder="1" applyAlignment="1">
      <alignment horizontal="right" vertical="center" readingOrder="1"/>
    </xf>
    <xf numFmtId="49" fontId="6" fillId="4" borderId="1" xfId="0" applyNumberFormat="1" applyFont="1" applyFill="1" applyBorder="1" applyAlignment="1">
      <alignment horizontal="left" vertical="center" wrapText="1" readingOrder="1"/>
    </xf>
    <xf numFmtId="0" fontId="7" fillId="0" borderId="0" xfId="20" applyFont="1" applyAlignment="1" applyProtection="1">
      <alignment horizontal="left" vertical="top"/>
      <protection locked="0"/>
    </xf>
    <xf numFmtId="0" fontId="7" fillId="0" borderId="0" xfId="20" applyAlignment="1" applyProtection="1">
      <alignment horizontal="left" vertical="top"/>
      <protection locked="0"/>
    </xf>
    <xf numFmtId="0" fontId="7" fillId="0" borderId="2" xfId="20" applyFont="1" applyBorder="1" applyAlignment="1" applyProtection="1">
      <alignment horizontal="left" vertical="top"/>
      <protection locked="0"/>
    </xf>
    <xf numFmtId="39" fontId="1" fillId="0" borderId="3" xfId="20" applyNumberFormat="1" applyFont="1" applyBorder="1" applyAlignment="1" applyProtection="1">
      <alignment horizontal="right" vertical="center"/>
      <protection locked="0"/>
    </xf>
    <xf numFmtId="0" fontId="8" fillId="0" borderId="4" xfId="20" applyFont="1" applyBorder="1" applyAlignment="1" applyProtection="1">
      <alignment horizontal="left" vertical="top"/>
      <protection locked="0"/>
    </xf>
    <xf numFmtId="0" fontId="8" fillId="0" borderId="3" xfId="20" applyFont="1" applyBorder="1" applyAlignment="1" applyProtection="1">
      <alignment horizontal="left"/>
      <protection locked="0"/>
    </xf>
    <xf numFmtId="0" fontId="8" fillId="0" borderId="5" xfId="20" applyFont="1" applyBorder="1" applyAlignment="1" applyProtection="1">
      <alignment horizontal="left" vertical="top"/>
      <protection locked="0"/>
    </xf>
    <xf numFmtId="0" fontId="7" fillId="0" borderId="6" xfId="20" applyFont="1" applyBorder="1" applyAlignment="1" applyProtection="1">
      <alignment horizontal="left" vertical="top"/>
      <protection locked="0"/>
    </xf>
    <xf numFmtId="0" fontId="7" fillId="0" borderId="7" xfId="20" applyFont="1" applyBorder="1" applyAlignment="1" applyProtection="1">
      <alignment horizontal="left" vertical="top"/>
      <protection locked="0"/>
    </xf>
    <xf numFmtId="0" fontId="7" fillId="0" borderId="8" xfId="20" applyFont="1" applyBorder="1" applyAlignment="1" applyProtection="1">
      <alignment horizontal="left" vertical="top"/>
      <protection locked="0"/>
    </xf>
    <xf numFmtId="39" fontId="1" fillId="0" borderId="9" xfId="20" applyNumberFormat="1" applyFont="1" applyBorder="1" applyAlignment="1" applyProtection="1">
      <alignment horizontal="right" vertical="center"/>
      <protection locked="0"/>
    </xf>
    <xf numFmtId="0" fontId="8" fillId="0" borderId="10" xfId="20" applyFont="1" applyBorder="1" applyAlignment="1" applyProtection="1">
      <alignment horizontal="left" vertical="top"/>
      <protection locked="0"/>
    </xf>
    <xf numFmtId="0" fontId="8" fillId="0" borderId="9" xfId="20" applyFont="1" applyBorder="1" applyAlignment="1" applyProtection="1">
      <alignment horizontal="left"/>
      <protection locked="0"/>
    </xf>
    <xf numFmtId="0" fontId="8" fillId="0" borderId="11" xfId="20" applyFont="1" applyBorder="1" applyAlignment="1" applyProtection="1">
      <alignment horizontal="left" vertical="top"/>
      <protection locked="0"/>
    </xf>
    <xf numFmtId="0" fontId="7" fillId="0" borderId="12" xfId="20" applyFont="1" applyBorder="1" applyAlignment="1" applyProtection="1">
      <alignment horizontal="left" vertical="top"/>
      <protection locked="0"/>
    </xf>
    <xf numFmtId="0" fontId="7" fillId="0" borderId="13" xfId="20" applyFont="1" applyBorder="1" applyAlignment="1" applyProtection="1">
      <alignment horizontal="left" vertical="top"/>
      <protection locked="0"/>
    </xf>
    <xf numFmtId="0" fontId="8" fillId="0" borderId="14" xfId="20" applyFont="1" applyBorder="1" applyAlignment="1" applyProtection="1">
      <alignment horizontal="left" vertical="top"/>
      <protection locked="0"/>
    </xf>
    <xf numFmtId="166" fontId="8" fillId="0" borderId="14" xfId="20" applyNumberFormat="1" applyFont="1" applyBorder="1" applyAlignment="1" applyProtection="1">
      <alignment horizontal="right" vertical="center"/>
      <protection locked="0"/>
    </xf>
    <xf numFmtId="0" fontId="9" fillId="0" borderId="15" xfId="20" applyFont="1" applyBorder="1" applyAlignment="1" applyProtection="1">
      <alignment horizontal="left" vertical="center"/>
      <protection locked="0"/>
    </xf>
    <xf numFmtId="0" fontId="10" fillId="0" borderId="16" xfId="20" applyFont="1" applyBorder="1" applyAlignment="1" applyProtection="1">
      <alignment horizontal="left" vertical="center"/>
      <protection locked="0"/>
    </xf>
    <xf numFmtId="0" fontId="7" fillId="0" borderId="17" xfId="20" applyFont="1" applyBorder="1" applyAlignment="1" applyProtection="1">
      <alignment horizontal="left" vertical="top"/>
      <protection locked="0"/>
    </xf>
    <xf numFmtId="39" fontId="11" fillId="0" borderId="18" xfId="20" applyNumberFormat="1" applyFont="1" applyBorder="1" applyAlignment="1" applyProtection="1">
      <alignment horizontal="right" vertical="center"/>
      <protection locked="0"/>
    </xf>
    <xf numFmtId="2" fontId="12" fillId="0" borderId="18" xfId="20" applyNumberFormat="1" applyFont="1" applyBorder="1" applyAlignment="1" applyProtection="1">
      <alignment horizontal="left" vertical="center"/>
      <protection locked="0"/>
    </xf>
    <xf numFmtId="2" fontId="12" fillId="0" borderId="18" xfId="20" applyNumberFormat="1" applyFont="1" applyBorder="1" applyAlignment="1" applyProtection="1">
      <alignment horizontal="right" vertical="center"/>
      <protection locked="0"/>
    </xf>
    <xf numFmtId="166" fontId="12" fillId="0" borderId="18" xfId="20" applyNumberFormat="1" applyFont="1" applyBorder="1" applyAlignment="1" applyProtection="1">
      <alignment horizontal="right" vertical="center"/>
      <protection locked="0"/>
    </xf>
    <xf numFmtId="0" fontId="11" fillId="0" borderId="18" xfId="20" applyFont="1" applyBorder="1" applyAlignment="1" applyProtection="1">
      <alignment horizontal="left" vertical="center"/>
      <protection locked="0"/>
    </xf>
    <xf numFmtId="0" fontId="7" fillId="0" borderId="19" xfId="20" applyFont="1" applyBorder="1" applyAlignment="1" applyProtection="1">
      <alignment horizontal="left" vertical="top"/>
      <protection locked="0"/>
    </xf>
    <xf numFmtId="0" fontId="7" fillId="0" borderId="20" xfId="20" applyFont="1" applyBorder="1" applyAlignment="1" applyProtection="1">
      <alignment horizontal="left" vertical="top"/>
      <protection locked="0"/>
    </xf>
    <xf numFmtId="39" fontId="12" fillId="0" borderId="10" xfId="20" applyNumberFormat="1" applyFont="1" applyBorder="1" applyAlignment="1" applyProtection="1">
      <alignment horizontal="right" vertical="center"/>
      <protection locked="0"/>
    </xf>
    <xf numFmtId="166" fontId="12" fillId="0" borderId="10" xfId="20" applyNumberFormat="1" applyFont="1" applyBorder="1" applyAlignment="1" applyProtection="1">
      <alignment horizontal="right" vertical="center"/>
      <protection locked="0"/>
    </xf>
    <xf numFmtId="2" fontId="12" fillId="0" borderId="10" xfId="20" applyNumberFormat="1" applyFont="1" applyBorder="1" applyAlignment="1" applyProtection="1">
      <alignment horizontal="center" vertical="center"/>
      <protection locked="0"/>
    </xf>
    <xf numFmtId="0" fontId="12" fillId="0" borderId="9" xfId="20" applyFont="1" applyBorder="1" applyAlignment="1" applyProtection="1">
      <alignment horizontal="left" vertical="center"/>
      <protection locked="0"/>
    </xf>
    <xf numFmtId="0" fontId="7" fillId="0" borderId="11" xfId="20" applyFont="1" applyBorder="1" applyAlignment="1" applyProtection="1">
      <alignment horizontal="left" vertical="top"/>
      <protection locked="0"/>
    </xf>
    <xf numFmtId="0" fontId="7" fillId="0" borderId="21" xfId="20" applyFont="1" applyBorder="1" applyAlignment="1" applyProtection="1">
      <alignment horizontal="left" vertical="top"/>
      <protection locked="0"/>
    </xf>
    <xf numFmtId="39" fontId="12" fillId="0" borderId="22" xfId="20" applyNumberFormat="1" applyFont="1" applyBorder="1" applyAlignment="1" applyProtection="1">
      <alignment horizontal="right" vertical="center"/>
      <protection locked="0"/>
    </xf>
    <xf numFmtId="166" fontId="12" fillId="0" borderId="22" xfId="20" applyNumberFormat="1" applyFont="1" applyBorder="1" applyAlignment="1" applyProtection="1">
      <alignment horizontal="right" vertical="center"/>
      <protection locked="0"/>
    </xf>
    <xf numFmtId="2" fontId="12" fillId="0" borderId="22" xfId="20" applyNumberFormat="1" applyFont="1" applyBorder="1" applyAlignment="1" applyProtection="1">
      <alignment horizontal="center" vertical="center"/>
      <protection locked="0"/>
    </xf>
    <xf numFmtId="0" fontId="12" fillId="0" borderId="23" xfId="20" applyFont="1" applyBorder="1" applyAlignment="1" applyProtection="1">
      <alignment horizontal="left" vertical="center"/>
      <protection locked="0"/>
    </xf>
    <xf numFmtId="0" fontId="8" fillId="0" borderId="8" xfId="20" applyFont="1" applyBorder="1" applyAlignment="1" applyProtection="1">
      <alignment horizontal="left" vertical="top"/>
      <protection/>
    </xf>
    <xf numFmtId="0" fontId="13" fillId="0" borderId="4" xfId="20" applyFont="1" applyBorder="1" applyAlignment="1" applyProtection="1">
      <alignment horizontal="right" vertical="center"/>
      <protection/>
    </xf>
    <xf numFmtId="0" fontId="12" fillId="0" borderId="4" xfId="20" applyFont="1" applyBorder="1" applyAlignment="1" applyProtection="1">
      <alignment horizontal="left" vertical="center"/>
      <protection/>
    </xf>
    <xf numFmtId="0" fontId="13" fillId="0" borderId="3" xfId="20" applyFont="1" applyBorder="1" applyAlignment="1" applyProtection="1">
      <alignment horizontal="left" vertical="center"/>
      <protection/>
    </xf>
    <xf numFmtId="0" fontId="8" fillId="0" borderId="11" xfId="20" applyFont="1" applyBorder="1" applyAlignment="1" applyProtection="1">
      <alignment horizontal="left" vertical="top"/>
      <protection/>
    </xf>
    <xf numFmtId="0" fontId="8" fillId="0" borderId="0" xfId="20" applyFont="1" applyAlignment="1" applyProtection="1">
      <alignment horizontal="left" vertical="top"/>
      <protection/>
    </xf>
    <xf numFmtId="0" fontId="8" fillId="0" borderId="12" xfId="20" applyFont="1" applyBorder="1" applyAlignment="1" applyProtection="1">
      <alignment horizontal="left" vertical="top"/>
      <protection/>
    </xf>
    <xf numFmtId="0" fontId="8" fillId="0" borderId="13" xfId="20" applyFont="1" applyBorder="1" applyAlignment="1" applyProtection="1">
      <alignment horizontal="left" vertical="top"/>
      <protection/>
    </xf>
    <xf numFmtId="39" fontId="11" fillId="0" borderId="14" xfId="20" applyNumberFormat="1" applyFont="1" applyBorder="1" applyAlignment="1" applyProtection="1">
      <alignment horizontal="right" vertical="center"/>
      <protection/>
    </xf>
    <xf numFmtId="0" fontId="12" fillId="0" borderId="14" xfId="20" applyFont="1" applyBorder="1" applyAlignment="1" applyProtection="1">
      <alignment horizontal="left" vertical="center"/>
      <protection/>
    </xf>
    <xf numFmtId="0" fontId="9" fillId="0" borderId="14" xfId="20" applyFont="1" applyBorder="1" applyAlignment="1" applyProtection="1">
      <alignment horizontal="left" vertical="center"/>
      <protection/>
    </xf>
    <xf numFmtId="0" fontId="11" fillId="0" borderId="24" xfId="20" applyFont="1" applyBorder="1" applyAlignment="1" applyProtection="1">
      <alignment horizontal="left" vertical="center"/>
      <protection/>
    </xf>
    <xf numFmtId="0" fontId="10" fillId="0" borderId="16" xfId="20" applyFont="1" applyBorder="1" applyAlignment="1" applyProtection="1">
      <alignment horizontal="left" vertical="center"/>
      <protection/>
    </xf>
    <xf numFmtId="0" fontId="8" fillId="0" borderId="10" xfId="20" applyFont="1" applyBorder="1" applyAlignment="1" applyProtection="1">
      <alignment horizontal="left" vertical="top"/>
      <protection/>
    </xf>
    <xf numFmtId="0" fontId="9" fillId="0" borderId="10" xfId="20" applyFont="1" applyBorder="1" applyAlignment="1" applyProtection="1">
      <alignment horizontal="left" vertical="center"/>
      <protection/>
    </xf>
    <xf numFmtId="0" fontId="14" fillId="0" borderId="25" xfId="20" applyFont="1" applyBorder="1" applyAlignment="1" applyProtection="1">
      <alignment horizontal="left" vertical="center"/>
      <protection/>
    </xf>
    <xf numFmtId="0" fontId="8" fillId="0" borderId="26" xfId="20" applyFont="1" applyBorder="1" applyAlignment="1" applyProtection="1">
      <alignment horizontal="left" vertical="top"/>
      <protection/>
    </xf>
    <xf numFmtId="0" fontId="8" fillId="0" borderId="2" xfId="20" applyFont="1" applyBorder="1" applyAlignment="1" applyProtection="1">
      <alignment horizontal="left" vertical="center"/>
      <protection/>
    </xf>
    <xf numFmtId="39" fontId="15" fillId="0" borderId="3" xfId="20" applyNumberFormat="1" applyFont="1" applyBorder="1" applyAlignment="1" applyProtection="1">
      <alignment horizontal="right" vertical="center"/>
      <protection/>
    </xf>
    <xf numFmtId="0" fontId="8" fillId="0" borderId="27" xfId="20" applyFont="1" applyBorder="1" applyAlignment="1" applyProtection="1">
      <alignment horizontal="left" vertical="center"/>
      <protection/>
    </xf>
    <xf numFmtId="0" fontId="8" fillId="0" borderId="18" xfId="20" applyFont="1" applyBorder="1" applyAlignment="1" applyProtection="1">
      <alignment horizontal="left" vertical="center"/>
      <protection/>
    </xf>
    <xf numFmtId="0" fontId="8" fillId="0" borderId="4" xfId="20" applyFont="1" applyBorder="1" applyAlignment="1" applyProtection="1">
      <alignment horizontal="left" vertical="center"/>
      <protection/>
    </xf>
    <xf numFmtId="0" fontId="8" fillId="0" borderId="28" xfId="20" applyFont="1" applyBorder="1" applyAlignment="1" applyProtection="1">
      <alignment horizontal="left" vertical="center"/>
      <protection/>
    </xf>
    <xf numFmtId="0" fontId="8" fillId="0" borderId="29" xfId="20" applyFont="1" applyBorder="1" applyAlignment="1" applyProtection="1">
      <alignment horizontal="center" vertical="center"/>
      <protection/>
    </xf>
    <xf numFmtId="167" fontId="15" fillId="0" borderId="4" xfId="20" applyNumberFormat="1" applyFont="1" applyBorder="1" applyAlignment="1" applyProtection="1">
      <alignment horizontal="right" vertical="center"/>
      <protection/>
    </xf>
    <xf numFmtId="39" fontId="15" fillId="0" borderId="30" xfId="20" applyNumberFormat="1" applyFont="1" applyBorder="1" applyAlignment="1" applyProtection="1">
      <alignment horizontal="right" vertical="center"/>
      <protection/>
    </xf>
    <xf numFmtId="0" fontId="8" fillId="0" borderId="31" xfId="20" applyFont="1" applyBorder="1" applyAlignment="1" applyProtection="1">
      <alignment horizontal="left" vertical="center"/>
      <protection/>
    </xf>
    <xf numFmtId="39" fontId="15" fillId="0" borderId="32" xfId="20" applyNumberFormat="1" applyFont="1" applyBorder="1" applyAlignment="1" applyProtection="1">
      <alignment horizontal="right" vertical="center"/>
      <protection/>
    </xf>
    <xf numFmtId="0" fontId="8" fillId="0" borderId="33" xfId="20" applyFont="1" applyBorder="1" applyAlignment="1" applyProtection="1">
      <alignment horizontal="left" vertical="center"/>
      <protection/>
    </xf>
    <xf numFmtId="0" fontId="8" fillId="0" borderId="34" xfId="20" applyFont="1" applyBorder="1" applyAlignment="1" applyProtection="1">
      <alignment horizontal="left" vertical="center"/>
      <protection/>
    </xf>
    <xf numFmtId="0" fontId="14" fillId="0" borderId="35" xfId="20" applyFont="1" applyBorder="1" applyAlignment="1" applyProtection="1">
      <alignment horizontal="left" vertical="center"/>
      <protection/>
    </xf>
    <xf numFmtId="0" fontId="8" fillId="0" borderId="36" xfId="20" applyFont="1" applyBorder="1" applyAlignment="1" applyProtection="1">
      <alignment horizontal="center" vertical="center"/>
      <protection/>
    </xf>
    <xf numFmtId="167" fontId="1" fillId="0" borderId="31" xfId="20" applyNumberFormat="1" applyFont="1" applyBorder="1" applyAlignment="1" applyProtection="1">
      <alignment horizontal="right" vertical="center"/>
      <protection/>
    </xf>
    <xf numFmtId="37" fontId="1" fillId="0" borderId="32" xfId="20" applyNumberFormat="1" applyFont="1" applyBorder="1" applyAlignment="1" applyProtection="1">
      <alignment horizontal="right" vertical="center"/>
      <protection/>
    </xf>
    <xf numFmtId="0" fontId="15" fillId="0" borderId="0" xfId="20" applyFont="1" applyAlignment="1" applyProtection="1">
      <alignment horizontal="left" vertical="top"/>
      <protection/>
    </xf>
    <xf numFmtId="0" fontId="8" fillId="0" borderId="37" xfId="20" applyFont="1" applyBorder="1" applyAlignment="1" applyProtection="1">
      <alignment horizontal="left" vertical="top"/>
      <protection/>
    </xf>
    <xf numFmtId="0" fontId="8" fillId="0" borderId="38" xfId="20" applyFont="1" applyBorder="1" applyAlignment="1" applyProtection="1">
      <alignment horizontal="left" vertical="top"/>
      <protection/>
    </xf>
    <xf numFmtId="0" fontId="1" fillId="0" borderId="0" xfId="20" applyFont="1" applyAlignment="1" applyProtection="1">
      <alignment horizontal="left" vertical="top"/>
      <protection/>
    </xf>
    <xf numFmtId="39" fontId="15" fillId="0" borderId="0" xfId="20" applyNumberFormat="1" applyFont="1" applyAlignment="1" applyProtection="1">
      <alignment horizontal="right" vertical="center"/>
      <protection/>
    </xf>
    <xf numFmtId="0" fontId="8" fillId="0" borderId="39" xfId="20" applyFont="1" applyBorder="1" applyAlignment="1" applyProtection="1">
      <alignment horizontal="left" vertical="center"/>
      <protection/>
    </xf>
    <xf numFmtId="0" fontId="8" fillId="0" borderId="40" xfId="20" applyFont="1" applyBorder="1" applyAlignment="1" applyProtection="1">
      <alignment horizontal="left" vertical="center"/>
      <protection/>
    </xf>
    <xf numFmtId="39" fontId="15" fillId="0" borderId="35" xfId="20" applyNumberFormat="1" applyFont="1" applyBorder="1" applyAlignment="1" applyProtection="1">
      <alignment horizontal="right" vertical="center"/>
      <protection/>
    </xf>
    <xf numFmtId="0" fontId="8" fillId="0" borderId="10" xfId="20" applyFont="1" applyBorder="1" applyAlignment="1" applyProtection="1">
      <alignment horizontal="left" vertical="center"/>
      <protection/>
    </xf>
    <xf numFmtId="0" fontId="8" fillId="0" borderId="35" xfId="20" applyFont="1" applyBorder="1" applyAlignment="1" applyProtection="1">
      <alignment horizontal="left" vertical="center"/>
      <protection/>
    </xf>
    <xf numFmtId="167" fontId="1" fillId="0" borderId="34" xfId="20" applyNumberFormat="1" applyFont="1" applyBorder="1" applyAlignment="1" applyProtection="1">
      <alignment horizontal="right" vertical="center"/>
      <protection/>
    </xf>
    <xf numFmtId="37" fontId="1" fillId="0" borderId="35" xfId="20" applyNumberFormat="1" applyFont="1" applyBorder="1" applyAlignment="1" applyProtection="1">
      <alignment horizontal="right" vertical="center"/>
      <protection/>
    </xf>
    <xf numFmtId="0" fontId="8" fillId="0" borderId="41" xfId="20" applyFont="1" applyBorder="1" applyAlignment="1" applyProtection="1">
      <alignment horizontal="center" vertical="center"/>
      <protection/>
    </xf>
    <xf numFmtId="0" fontId="8" fillId="0" borderId="37" xfId="20" applyFont="1" applyBorder="1" applyAlignment="1" applyProtection="1">
      <alignment horizontal="left" vertical="center"/>
      <protection/>
    </xf>
    <xf numFmtId="0" fontId="8" fillId="0" borderId="38" xfId="20" applyFont="1" applyBorder="1" applyAlignment="1" applyProtection="1">
      <alignment horizontal="left" vertical="center"/>
      <protection/>
    </xf>
    <xf numFmtId="168" fontId="12" fillId="0" borderId="39" xfId="20" applyNumberFormat="1" applyFont="1" applyBorder="1" applyAlignment="1" applyProtection="1">
      <alignment horizontal="right" vertical="center"/>
      <protection/>
    </xf>
    <xf numFmtId="0" fontId="12" fillId="0" borderId="35" xfId="20" applyFont="1" applyBorder="1" applyAlignment="1" applyProtection="1">
      <alignment horizontal="left" vertical="center"/>
      <protection/>
    </xf>
    <xf numFmtId="0" fontId="8" fillId="0" borderId="42" xfId="20" applyFont="1" applyBorder="1" applyAlignment="1" applyProtection="1">
      <alignment horizontal="left" vertical="center"/>
      <protection/>
    </xf>
    <xf numFmtId="0" fontId="14" fillId="0" borderId="23" xfId="20" applyFont="1" applyBorder="1" applyAlignment="1" applyProtection="1">
      <alignment horizontal="left" vertical="center"/>
      <protection/>
    </xf>
    <xf numFmtId="0" fontId="8" fillId="0" borderId="0" xfId="20" applyFont="1" applyAlignment="1" applyProtection="1">
      <alignment horizontal="left" vertical="center"/>
      <protection/>
    </xf>
    <xf numFmtId="39" fontId="1" fillId="0" borderId="35" xfId="20" applyNumberFormat="1" applyFont="1" applyBorder="1" applyAlignment="1" applyProtection="1">
      <alignment horizontal="right" vertical="center"/>
      <protection/>
    </xf>
    <xf numFmtId="0" fontId="8" fillId="0" borderId="25" xfId="20" applyFont="1" applyBorder="1" applyAlignment="1" applyProtection="1">
      <alignment horizontal="left" vertical="center"/>
      <protection/>
    </xf>
    <xf numFmtId="0" fontId="8" fillId="0" borderId="9" xfId="20" applyFont="1" applyBorder="1" applyAlignment="1" applyProtection="1">
      <alignment horizontal="left" vertical="center"/>
      <protection/>
    </xf>
    <xf numFmtId="0" fontId="9" fillId="0" borderId="13" xfId="20" applyFont="1" applyBorder="1" applyAlignment="1" applyProtection="1">
      <alignment horizontal="left" vertical="center"/>
      <protection/>
    </xf>
    <xf numFmtId="0" fontId="9" fillId="0" borderId="0" xfId="20" applyFont="1" applyAlignment="1" applyProtection="1">
      <alignment horizontal="left" vertical="center"/>
      <protection/>
    </xf>
    <xf numFmtId="0" fontId="9" fillId="0" borderId="15" xfId="20" applyFont="1" applyBorder="1" applyAlignment="1" applyProtection="1">
      <alignment horizontal="left" vertical="center"/>
      <protection/>
    </xf>
    <xf numFmtId="0" fontId="9" fillId="0" borderId="24" xfId="20" applyFont="1" applyBorder="1" applyAlignment="1" applyProtection="1">
      <alignment horizontal="left" vertical="center"/>
      <protection/>
    </xf>
    <xf numFmtId="0" fontId="10" fillId="0" borderId="24" xfId="20" applyFont="1" applyBorder="1" applyAlignment="1" applyProtection="1">
      <alignment horizontal="left" vertical="center"/>
      <protection/>
    </xf>
    <xf numFmtId="0" fontId="8" fillId="0" borderId="30" xfId="20" applyFont="1" applyBorder="1" applyAlignment="1" applyProtection="1">
      <alignment horizontal="left" vertical="center"/>
      <protection/>
    </xf>
    <xf numFmtId="0" fontId="9" fillId="0" borderId="30" xfId="20" applyFont="1" applyBorder="1" applyAlignment="1" applyProtection="1">
      <alignment horizontal="left" vertical="center" wrapText="1"/>
      <protection/>
    </xf>
    <xf numFmtId="0" fontId="9" fillId="0" borderId="30" xfId="20" applyFont="1" applyBorder="1" applyAlignment="1" applyProtection="1">
      <alignment horizontal="left" vertical="center"/>
      <protection/>
    </xf>
    <xf numFmtId="0" fontId="8" fillId="0" borderId="32" xfId="20" applyFont="1" applyBorder="1" applyAlignment="1" applyProtection="1">
      <alignment horizontal="left" vertical="center"/>
      <protection/>
    </xf>
    <xf numFmtId="167" fontId="1" fillId="0" borderId="17" xfId="20" applyNumberFormat="1" applyFont="1" applyBorder="1" applyAlignment="1" applyProtection="1">
      <alignment horizontal="right" vertical="center"/>
      <protection/>
    </xf>
    <xf numFmtId="39" fontId="15" fillId="0" borderId="18" xfId="20" applyNumberFormat="1" applyFont="1" applyBorder="1" applyAlignment="1" applyProtection="1">
      <alignment horizontal="right" vertical="center"/>
      <protection/>
    </xf>
    <xf numFmtId="167" fontId="1" fillId="0" borderId="28" xfId="20" applyNumberFormat="1" applyFont="1" applyBorder="1" applyAlignment="1" applyProtection="1">
      <alignment horizontal="right" vertical="center"/>
      <protection/>
    </xf>
    <xf numFmtId="37" fontId="15" fillId="0" borderId="27" xfId="20" applyNumberFormat="1" applyFont="1" applyBorder="1" applyAlignment="1" applyProtection="1">
      <alignment horizontal="right" vertical="center"/>
      <protection/>
    </xf>
    <xf numFmtId="37" fontId="15" fillId="0" borderId="4" xfId="20" applyNumberFormat="1" applyFont="1" applyBorder="1" applyAlignment="1" applyProtection="1">
      <alignment horizontal="right" vertical="center"/>
      <protection/>
    </xf>
    <xf numFmtId="167" fontId="1" fillId="0" borderId="18" xfId="20" applyNumberFormat="1" applyFont="1" applyBorder="1" applyAlignment="1" applyProtection="1">
      <alignment horizontal="right" vertical="center"/>
      <protection/>
    </xf>
    <xf numFmtId="167" fontId="15" fillId="0" borderId="18" xfId="20" applyNumberFormat="1" applyFont="1" applyBorder="1" applyAlignment="1" applyProtection="1">
      <alignment horizontal="right" vertical="center"/>
      <protection/>
    </xf>
    <xf numFmtId="39" fontId="15" fillId="0" borderId="28" xfId="20" applyNumberFormat="1" applyFont="1" applyBorder="1" applyAlignment="1" applyProtection="1">
      <alignment horizontal="right" vertical="center"/>
      <protection/>
    </xf>
    <xf numFmtId="167" fontId="1" fillId="0" borderId="43" xfId="20" applyNumberFormat="1" applyFont="1" applyBorder="1" applyAlignment="1" applyProtection="1">
      <alignment horizontal="right" vertical="center"/>
      <protection/>
    </xf>
    <xf numFmtId="0" fontId="8" fillId="0" borderId="13" xfId="20" applyFont="1" applyBorder="1" applyAlignment="1" applyProtection="1">
      <alignment horizontal="left" vertical="center"/>
      <protection/>
    </xf>
    <xf numFmtId="0" fontId="8" fillId="0" borderId="14" xfId="20" applyFont="1" applyBorder="1" applyAlignment="1" applyProtection="1">
      <alignment horizontal="left" vertical="center"/>
      <protection/>
    </xf>
    <xf numFmtId="0" fontId="8" fillId="0" borderId="15" xfId="20" applyFont="1" applyBorder="1" applyAlignment="1" applyProtection="1">
      <alignment horizontal="left" vertical="center"/>
      <protection/>
    </xf>
    <xf numFmtId="0" fontId="8" fillId="0" borderId="24" xfId="20" applyFont="1" applyBorder="1" applyAlignment="1" applyProtection="1">
      <alignment horizontal="left" vertical="center"/>
      <protection/>
    </xf>
    <xf numFmtId="0" fontId="8" fillId="0" borderId="16" xfId="20" applyFont="1" applyBorder="1" applyAlignment="1" applyProtection="1">
      <alignment horizontal="left" vertical="center"/>
      <protection/>
    </xf>
    <xf numFmtId="0" fontId="8" fillId="0" borderId="44" xfId="20" applyFont="1" applyBorder="1" applyAlignment="1" applyProtection="1">
      <alignment horizontal="left" vertical="center"/>
      <protection/>
    </xf>
    <xf numFmtId="0" fontId="8" fillId="0" borderId="45" xfId="20" applyFont="1" applyBorder="1" applyAlignment="1" applyProtection="1">
      <alignment horizontal="left" vertical="center"/>
      <protection/>
    </xf>
    <xf numFmtId="0" fontId="8" fillId="0" borderId="46" xfId="20" applyFont="1" applyBorder="1" applyAlignment="1" applyProtection="1">
      <alignment horizontal="left" vertical="center"/>
      <protection/>
    </xf>
    <xf numFmtId="0" fontId="8" fillId="0" borderId="47" xfId="20" applyFont="1" applyBorder="1" applyAlignment="1" applyProtection="1">
      <alignment horizontal="left" vertical="center"/>
      <protection/>
    </xf>
    <xf numFmtId="0" fontId="16" fillId="0" borderId="48" xfId="20" applyFont="1" applyBorder="1" applyAlignment="1" applyProtection="1">
      <alignment horizontal="left" vertical="center"/>
      <protection/>
    </xf>
    <xf numFmtId="0" fontId="12" fillId="0" borderId="7" xfId="20" applyFont="1" applyBorder="1" applyAlignment="1" applyProtection="1">
      <alignment horizontal="left" vertical="center"/>
      <protection/>
    </xf>
    <xf numFmtId="0" fontId="12" fillId="0" borderId="49" xfId="20" applyFont="1" applyBorder="1" applyAlignment="1" applyProtection="1">
      <alignment horizontal="left" vertical="center" wrapText="1"/>
      <protection/>
    </xf>
    <xf numFmtId="0" fontId="12" fillId="0" borderId="0" xfId="20" applyFont="1" applyAlignment="1" applyProtection="1">
      <alignment horizontal="left" vertical="center"/>
      <protection/>
    </xf>
    <xf numFmtId="0" fontId="12" fillId="0" borderId="49" xfId="20" applyFont="1" applyBorder="1" applyAlignment="1" applyProtection="1">
      <alignment horizontal="left" vertical="center"/>
      <protection/>
    </xf>
    <xf numFmtId="0" fontId="8" fillId="0" borderId="12" xfId="20" applyFont="1" applyBorder="1" applyAlignment="1" applyProtection="1">
      <alignment horizontal="left" vertical="center"/>
      <protection/>
    </xf>
    <xf numFmtId="0" fontId="17" fillId="0" borderId="50" xfId="20" applyFont="1" applyBorder="1" applyAlignment="1" applyProtection="1">
      <alignment horizontal="left" vertical="center"/>
      <protection/>
    </xf>
    <xf numFmtId="0" fontId="12" fillId="0" borderId="51" xfId="20" applyFont="1" applyBorder="1" applyAlignment="1" applyProtection="1">
      <alignment horizontal="left" vertical="center"/>
      <protection/>
    </xf>
    <xf numFmtId="0" fontId="8" fillId="0" borderId="47" xfId="20" applyFont="1" applyBorder="1" applyAlignment="1" applyProtection="1">
      <alignment horizontal="left" vertical="top"/>
      <protection/>
    </xf>
    <xf numFmtId="0" fontId="12" fillId="0" borderId="0" xfId="20" applyFont="1" applyAlignment="1" applyProtection="1">
      <alignment horizontal="left" vertical="top"/>
      <protection/>
    </xf>
    <xf numFmtId="0" fontId="8" fillId="0" borderId="52" xfId="20" applyFont="1" applyBorder="1" applyAlignment="1" applyProtection="1">
      <alignment horizontal="left" vertical="center"/>
      <protection/>
    </xf>
    <xf numFmtId="0" fontId="12" fillId="0" borderId="53" xfId="20" applyFont="1" applyBorder="1" applyAlignment="1" applyProtection="1">
      <alignment horizontal="left" vertical="center"/>
      <protection/>
    </xf>
    <xf numFmtId="0" fontId="8" fillId="0" borderId="48" xfId="20" applyFont="1" applyBorder="1" applyAlignment="1" applyProtection="1">
      <alignment horizontal="left" vertical="center"/>
      <protection/>
    </xf>
    <xf numFmtId="0" fontId="12" fillId="0" borderId="12" xfId="20" applyFont="1" applyBorder="1" applyAlignment="1" applyProtection="1">
      <alignment horizontal="left" vertical="center"/>
      <protection/>
    </xf>
    <xf numFmtId="0" fontId="8" fillId="0" borderId="50" xfId="20" applyFont="1" applyBorder="1" applyAlignment="1" applyProtection="1">
      <alignment horizontal="left" vertical="center"/>
      <protection/>
    </xf>
    <xf numFmtId="0" fontId="8" fillId="0" borderId="54" xfId="20" applyFont="1" applyBorder="1" applyAlignment="1" applyProtection="1">
      <alignment horizontal="left" vertical="center"/>
      <protection/>
    </xf>
    <xf numFmtId="0" fontId="8" fillId="0" borderId="55" xfId="20" applyFont="1" applyBorder="1" applyAlignment="1" applyProtection="1">
      <alignment horizontal="left" vertical="center"/>
      <protection/>
    </xf>
    <xf numFmtId="0" fontId="1" fillId="0" borderId="2" xfId="20" applyFont="1" applyBorder="1" applyAlignment="1" applyProtection="1">
      <alignment horizontal="left"/>
      <protection/>
    </xf>
    <xf numFmtId="0" fontId="1" fillId="0" borderId="4" xfId="20" applyFont="1" applyBorder="1" applyAlignment="1" applyProtection="1">
      <alignment horizontal="left"/>
      <protection/>
    </xf>
    <xf numFmtId="0" fontId="1" fillId="0" borderId="19" xfId="20" applyFont="1" applyBorder="1" applyAlignment="1" applyProtection="1">
      <alignment horizontal="left"/>
      <protection/>
    </xf>
    <xf numFmtId="0" fontId="1" fillId="0" borderId="8" xfId="20" applyFont="1" applyBorder="1" applyAlignment="1" applyProtection="1">
      <alignment horizontal="left"/>
      <protection/>
    </xf>
    <xf numFmtId="0" fontId="1" fillId="0" borderId="0" xfId="20" applyFont="1" applyAlignment="1" applyProtection="1">
      <alignment horizontal="left"/>
      <protection/>
    </xf>
    <xf numFmtId="0" fontId="18" fillId="0" borderId="0" xfId="20" applyFont="1" applyAlignment="1" applyProtection="1">
      <alignment horizontal="left"/>
      <protection/>
    </xf>
    <xf numFmtId="0" fontId="1" fillId="0" borderId="11" xfId="20" applyFont="1" applyBorder="1" applyAlignment="1" applyProtection="1">
      <alignment horizontal="left"/>
      <protection/>
    </xf>
    <xf numFmtId="0" fontId="1" fillId="0" borderId="56" xfId="20" applyFont="1" applyBorder="1" applyAlignment="1" applyProtection="1">
      <alignment horizontal="left"/>
      <protection/>
    </xf>
    <xf numFmtId="0" fontId="1" fillId="0" borderId="44" xfId="20" applyFont="1" applyBorder="1" applyAlignment="1" applyProtection="1">
      <alignment horizontal="left"/>
      <protection/>
    </xf>
    <xf numFmtId="0" fontId="1" fillId="0" borderId="57" xfId="20" applyFont="1" applyBorder="1" applyAlignment="1" applyProtection="1">
      <alignment horizontal="left"/>
      <protection/>
    </xf>
    <xf numFmtId="0" fontId="8" fillId="0" borderId="0" xfId="20" applyFont="1" applyAlignment="1" applyProtection="1">
      <alignment horizontal="center" vertical="center"/>
      <protection/>
    </xf>
    <xf numFmtId="0" fontId="13" fillId="0" borderId="51" xfId="20" applyFont="1" applyBorder="1" applyAlignment="1" applyProtection="1">
      <alignment horizontal="left" vertical="center" wrapText="1"/>
      <protection/>
    </xf>
    <xf numFmtId="0" fontId="13" fillId="0" borderId="58" xfId="20" applyFont="1" applyBorder="1" applyAlignment="1" applyProtection="1">
      <alignment horizontal="left" vertical="center" wrapText="1"/>
      <protection/>
    </xf>
    <xf numFmtId="0" fontId="13" fillId="0" borderId="50" xfId="20" applyFont="1" applyBorder="1" applyAlignment="1" applyProtection="1">
      <alignment horizontal="left" vertical="center" wrapText="1"/>
      <protection/>
    </xf>
    <xf numFmtId="0" fontId="13" fillId="0" borderId="12" xfId="20" applyFont="1" applyBorder="1" applyAlignment="1" applyProtection="1">
      <alignment horizontal="left" vertical="center" wrapText="1"/>
      <protection/>
    </xf>
    <xf numFmtId="0" fontId="13" fillId="0" borderId="0" xfId="20" applyFont="1" applyAlignment="1" applyProtection="1">
      <alignment horizontal="left" vertical="center" wrapText="1"/>
      <protection/>
    </xf>
    <xf numFmtId="0" fontId="13" fillId="0" borderId="47" xfId="20" applyFont="1" applyBorder="1" applyAlignment="1" applyProtection="1">
      <alignment horizontal="left" vertical="center" wrapText="1"/>
      <protection/>
    </xf>
    <xf numFmtId="0" fontId="13" fillId="0" borderId="7" xfId="20" applyFont="1" applyBorder="1" applyAlignment="1" applyProtection="1">
      <alignment horizontal="left" vertical="center" wrapText="1"/>
      <protection/>
    </xf>
    <xf numFmtId="0" fontId="13" fillId="0" borderId="6" xfId="20" applyFont="1" applyBorder="1" applyAlignment="1" applyProtection="1">
      <alignment horizontal="left" vertical="center" wrapText="1"/>
      <protection/>
    </xf>
    <xf numFmtId="0" fontId="13" fillId="0" borderId="48" xfId="20" applyFont="1" applyBorder="1" applyAlignment="1" applyProtection="1">
      <alignment horizontal="left" vertical="center" wrapText="1"/>
      <protection/>
    </xf>
    <xf numFmtId="0" fontId="12" fillId="0" borderId="51" xfId="20" applyFont="1" applyBorder="1" applyAlignment="1" applyProtection="1">
      <alignment horizontal="left" vertical="center" wrapText="1"/>
      <protection/>
    </xf>
    <xf numFmtId="0" fontId="12" fillId="0" borderId="58" xfId="20" applyFont="1" applyBorder="1" applyAlignment="1" applyProtection="1">
      <alignment horizontal="left" vertical="center" wrapText="1"/>
      <protection/>
    </xf>
    <xf numFmtId="0" fontId="12" fillId="0" borderId="50" xfId="20" applyFont="1" applyBorder="1" applyAlignment="1" applyProtection="1">
      <alignment horizontal="left" vertical="center" wrapText="1"/>
      <protection/>
    </xf>
    <xf numFmtId="0" fontId="12" fillId="0" borderId="12" xfId="20" applyFont="1" applyBorder="1" applyAlignment="1" applyProtection="1">
      <alignment horizontal="left" vertical="center" wrapText="1"/>
      <protection/>
    </xf>
    <xf numFmtId="0" fontId="12" fillId="0" borderId="0" xfId="20" applyFont="1" applyAlignment="1" applyProtection="1">
      <alignment horizontal="left" vertical="center" wrapText="1"/>
      <protection/>
    </xf>
    <xf numFmtId="0" fontId="12" fillId="0" borderId="47" xfId="20" applyFont="1" applyBorder="1" applyAlignment="1" applyProtection="1">
      <alignment horizontal="left" vertical="center" wrapText="1"/>
      <protection/>
    </xf>
    <xf numFmtId="0" fontId="8" fillId="0" borderId="7" xfId="20" applyFont="1" applyBorder="1" applyAlignment="1" applyProtection="1">
      <alignment horizontal="left" vertical="center" wrapText="1"/>
      <protection/>
    </xf>
    <xf numFmtId="0" fontId="8" fillId="0" borderId="6" xfId="20" applyFont="1" applyBorder="1" applyAlignment="1" applyProtection="1">
      <alignment horizontal="center" vertical="center"/>
      <protection/>
    </xf>
    <xf numFmtId="0" fontId="8" fillId="0" borderId="48" xfId="20" applyFont="1" applyBorder="1" applyAlignment="1" applyProtection="1">
      <alignment horizontal="center" vertical="center"/>
      <protection/>
    </xf>
    <xf numFmtId="0" fontId="8" fillId="0" borderId="0" xfId="20" applyFont="1" applyAlignment="1" applyProtection="1">
      <alignment horizontal="left" vertical="center"/>
      <protection/>
    </xf>
    <xf numFmtId="0" fontId="12" fillId="0" borderId="53" xfId="20" applyFont="1" applyBorder="1" applyAlignment="1" applyProtection="1">
      <alignment horizontal="left" vertical="center"/>
      <protection/>
    </xf>
    <xf numFmtId="0" fontId="12" fillId="0" borderId="52" xfId="20" applyFont="1" applyBorder="1" applyAlignment="1" applyProtection="1">
      <alignment horizontal="left" vertical="center"/>
      <protection/>
    </xf>
    <xf numFmtId="39" fontId="12" fillId="0" borderId="10" xfId="20" applyNumberFormat="1" applyFont="1" applyBorder="1" applyAlignment="1" applyProtection="1">
      <alignment horizontal="right" vertical="center"/>
      <protection locked="0"/>
    </xf>
    <xf numFmtId="0" fontId="12" fillId="0" borderId="49" xfId="20" applyFont="1" applyBorder="1" applyAlignment="1" applyProtection="1">
      <alignment horizontal="left" vertical="center" wrapText="1"/>
      <protection/>
    </xf>
    <xf numFmtId="0" fontId="12" fillId="0" borderId="49" xfId="20" applyFont="1" applyBorder="1" applyAlignment="1" applyProtection="1">
      <alignment horizontal="center" vertical="center"/>
      <protection/>
    </xf>
    <xf numFmtId="39" fontId="12" fillId="0" borderId="22" xfId="2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showGridLines="0" tabSelected="1" workbookViewId="0" topLeftCell="A1">
      <pane ySplit="3" topLeftCell="A4" activePane="bottomLeft" state="frozen"/>
      <selection pane="bottomLeft" activeCell="Q36" sqref="Q36"/>
    </sheetView>
  </sheetViews>
  <sheetFormatPr defaultColWidth="9.00390625" defaultRowHeight="12" customHeight="1"/>
  <cols>
    <col min="1" max="1" width="2.57421875" style="19" customWidth="1"/>
    <col min="2" max="2" width="2.140625" style="19" customWidth="1"/>
    <col min="3" max="3" width="3.28125" style="19" customWidth="1"/>
    <col min="4" max="4" width="9.421875" style="19" customWidth="1"/>
    <col min="5" max="5" width="16.140625" style="19" customWidth="1"/>
    <col min="6" max="6" width="2.8515625" style="19" customWidth="1"/>
    <col min="7" max="7" width="2.57421875" style="19" customWidth="1"/>
    <col min="8" max="8" width="10.57421875" style="19" customWidth="1"/>
    <col min="9" max="9" width="13.8515625" style="19" customWidth="1"/>
    <col min="10" max="10" width="0.5625" style="19" customWidth="1"/>
    <col min="11" max="12" width="2.57421875" style="19" customWidth="1"/>
    <col min="13" max="13" width="4.8515625" style="19" customWidth="1"/>
    <col min="14" max="14" width="5.57421875" style="19" customWidth="1"/>
    <col min="15" max="15" width="10.28125" style="19" customWidth="1"/>
    <col min="16" max="16" width="6.421875" style="19" customWidth="1"/>
    <col min="17" max="17" width="15.28125" style="19" customWidth="1"/>
    <col min="18" max="18" width="0.42578125" style="19" customWidth="1"/>
    <col min="19" max="16384" width="9.00390625" style="18" customWidth="1"/>
  </cols>
  <sheetData>
    <row r="1" spans="1:18" s="19" customFormat="1" ht="14.25" customHeight="1">
      <c r="A1" s="166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4"/>
    </row>
    <row r="2" spans="1:18" s="19" customFormat="1" ht="21" customHeight="1">
      <c r="A2" s="163"/>
      <c r="B2" s="161"/>
      <c r="C2" s="161"/>
      <c r="D2" s="161"/>
      <c r="E2" s="161"/>
      <c r="F2" s="162" t="s">
        <v>297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0"/>
    </row>
    <row r="3" spans="1:18" s="19" customFormat="1" ht="14.25" customHeight="1">
      <c r="A3" s="159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7"/>
    </row>
    <row r="4" spans="1:18" s="19" customFormat="1" ht="9" customHeight="1" thickBot="1">
      <c r="A4" s="15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55"/>
    </row>
    <row r="5" spans="1:18" s="19" customFormat="1" ht="24.75" customHeight="1">
      <c r="A5" s="145"/>
      <c r="B5" s="109" t="s">
        <v>296</v>
      </c>
      <c r="C5" s="109"/>
      <c r="D5" s="109"/>
      <c r="E5" s="168" t="s">
        <v>298</v>
      </c>
      <c r="F5" s="169"/>
      <c r="G5" s="169"/>
      <c r="H5" s="169"/>
      <c r="I5" s="169"/>
      <c r="J5" s="169"/>
      <c r="K5" s="170"/>
      <c r="L5" s="109"/>
      <c r="M5" s="109"/>
      <c r="N5" s="186" t="s">
        <v>295</v>
      </c>
      <c r="O5" s="186"/>
      <c r="P5" s="147"/>
      <c r="Q5" s="154"/>
      <c r="R5" s="139"/>
    </row>
    <row r="6" spans="1:18" s="19" customFormat="1" ht="24.75" customHeight="1">
      <c r="A6" s="145"/>
      <c r="B6" s="109" t="s">
        <v>294</v>
      </c>
      <c r="C6" s="109"/>
      <c r="D6" s="109"/>
      <c r="E6" s="171"/>
      <c r="F6" s="172"/>
      <c r="G6" s="172"/>
      <c r="H6" s="172"/>
      <c r="I6" s="172"/>
      <c r="J6" s="172"/>
      <c r="K6" s="173"/>
      <c r="L6" s="109"/>
      <c r="M6" s="109"/>
      <c r="N6" s="186" t="s">
        <v>293</v>
      </c>
      <c r="O6" s="186"/>
      <c r="P6" s="153"/>
      <c r="Q6" s="139"/>
      <c r="R6" s="139"/>
    </row>
    <row r="7" spans="1:18" s="19" customFormat="1" ht="24.75" customHeight="1" thickBot="1">
      <c r="A7" s="145"/>
      <c r="B7" s="109"/>
      <c r="C7" s="109"/>
      <c r="D7" s="109"/>
      <c r="E7" s="174" t="s">
        <v>286</v>
      </c>
      <c r="F7" s="175"/>
      <c r="G7" s="175"/>
      <c r="H7" s="175"/>
      <c r="I7" s="175"/>
      <c r="J7" s="175"/>
      <c r="K7" s="176"/>
      <c r="L7" s="109"/>
      <c r="M7" s="109"/>
      <c r="N7" s="186" t="s">
        <v>292</v>
      </c>
      <c r="O7" s="186"/>
      <c r="P7" s="141" t="s">
        <v>301</v>
      </c>
      <c r="Q7" s="152"/>
      <c r="R7" s="139"/>
    </row>
    <row r="8" spans="1:18" s="19" customFormat="1" ht="24.75" customHeight="1" thickBot="1">
      <c r="A8" s="145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86" t="s">
        <v>291</v>
      </c>
      <c r="O8" s="186"/>
      <c r="P8" s="109" t="s">
        <v>290</v>
      </c>
      <c r="Q8" s="109"/>
      <c r="R8" s="139"/>
    </row>
    <row r="9" spans="1:18" s="19" customFormat="1" ht="24.75" customHeight="1" thickBot="1">
      <c r="A9" s="145"/>
      <c r="B9" s="109" t="s">
        <v>289</v>
      </c>
      <c r="C9" s="109"/>
      <c r="D9" s="109"/>
      <c r="E9" s="177" t="s">
        <v>299</v>
      </c>
      <c r="F9" s="178"/>
      <c r="G9" s="178"/>
      <c r="H9" s="178"/>
      <c r="I9" s="178"/>
      <c r="J9" s="178"/>
      <c r="K9" s="179"/>
      <c r="L9" s="109"/>
      <c r="M9" s="109"/>
      <c r="N9" s="187"/>
      <c r="O9" s="188"/>
      <c r="P9" s="151"/>
      <c r="Q9" s="150"/>
      <c r="R9" s="139"/>
    </row>
    <row r="10" spans="1:18" s="19" customFormat="1" ht="24.75" customHeight="1" thickBot="1">
      <c r="A10" s="145"/>
      <c r="B10" s="109" t="s">
        <v>288</v>
      </c>
      <c r="C10" s="109"/>
      <c r="D10" s="109"/>
      <c r="E10" s="180" t="s">
        <v>300</v>
      </c>
      <c r="F10" s="181"/>
      <c r="G10" s="181"/>
      <c r="H10" s="181"/>
      <c r="I10" s="181"/>
      <c r="J10" s="181"/>
      <c r="K10" s="182"/>
      <c r="L10" s="109"/>
      <c r="M10" s="109"/>
      <c r="N10" s="187"/>
      <c r="O10" s="188"/>
      <c r="P10" s="151"/>
      <c r="Q10" s="150"/>
      <c r="R10" s="139"/>
    </row>
    <row r="11" spans="1:18" s="19" customFormat="1" ht="24.75" customHeight="1" thickBot="1">
      <c r="A11" s="145"/>
      <c r="B11" s="109" t="s">
        <v>287</v>
      </c>
      <c r="C11" s="109"/>
      <c r="D11" s="109"/>
      <c r="E11" s="180" t="s">
        <v>286</v>
      </c>
      <c r="F11" s="181"/>
      <c r="G11" s="181"/>
      <c r="H11" s="181"/>
      <c r="I11" s="181"/>
      <c r="J11" s="181"/>
      <c r="K11" s="182"/>
      <c r="L11" s="109"/>
      <c r="M11" s="109"/>
      <c r="N11" s="187"/>
      <c r="O11" s="188"/>
      <c r="P11" s="151"/>
      <c r="Q11" s="150"/>
      <c r="R11" s="139"/>
    </row>
    <row r="12" spans="1:18" s="19" customFormat="1" ht="24.75" customHeight="1" thickBot="1">
      <c r="A12" s="145"/>
      <c r="B12" s="109" t="s">
        <v>285</v>
      </c>
      <c r="C12" s="109"/>
      <c r="D12" s="109"/>
      <c r="E12" s="183"/>
      <c r="F12" s="184"/>
      <c r="G12" s="184"/>
      <c r="H12" s="184"/>
      <c r="I12" s="184"/>
      <c r="J12" s="184"/>
      <c r="K12" s="185"/>
      <c r="L12" s="109"/>
      <c r="M12" s="109"/>
      <c r="N12" s="190"/>
      <c r="O12" s="191"/>
      <c r="P12" s="190"/>
      <c r="Q12" s="191"/>
      <c r="R12" s="139"/>
    </row>
    <row r="13" spans="1:18" s="19" customFormat="1" ht="12.75" customHeight="1" thickBot="1">
      <c r="A13" s="62"/>
      <c r="B13" s="61"/>
      <c r="C13" s="61"/>
      <c r="D13" s="61"/>
      <c r="E13" s="149"/>
      <c r="F13" s="61"/>
      <c r="G13" s="61"/>
      <c r="H13" s="61"/>
      <c r="I13" s="61"/>
      <c r="J13" s="61"/>
      <c r="K13" s="61"/>
      <c r="L13" s="61"/>
      <c r="M13" s="61"/>
      <c r="N13" s="149"/>
      <c r="O13" s="149"/>
      <c r="P13" s="149"/>
      <c r="Q13" s="61"/>
      <c r="R13" s="148"/>
    </row>
    <row r="14" spans="1:18" s="19" customFormat="1" ht="18.75" customHeight="1" thickBot="1">
      <c r="A14" s="145"/>
      <c r="B14" s="109"/>
      <c r="C14" s="109"/>
      <c r="D14" s="109"/>
      <c r="E14" s="143" t="s">
        <v>284</v>
      </c>
      <c r="F14" s="109"/>
      <c r="G14" s="109"/>
      <c r="H14" s="143" t="s">
        <v>283</v>
      </c>
      <c r="I14" s="109"/>
      <c r="J14" s="109"/>
      <c r="K14" s="109"/>
      <c r="L14" s="109"/>
      <c r="M14" s="109"/>
      <c r="N14" s="186" t="s">
        <v>282</v>
      </c>
      <c r="O14" s="186"/>
      <c r="P14" s="147"/>
      <c r="Q14" s="146"/>
      <c r="R14" s="139"/>
    </row>
    <row r="15" spans="1:18" s="19" customFormat="1" ht="18.75" customHeight="1" thickBot="1">
      <c r="A15" s="145"/>
      <c r="B15" s="109"/>
      <c r="C15" s="109"/>
      <c r="D15" s="109"/>
      <c r="E15" s="144"/>
      <c r="F15" s="143"/>
      <c r="G15" s="109"/>
      <c r="H15" s="142" t="s">
        <v>281</v>
      </c>
      <c r="I15" s="109"/>
      <c r="J15" s="109"/>
      <c r="K15" s="109"/>
      <c r="L15" s="109"/>
      <c r="M15" s="109"/>
      <c r="N15" s="186" t="s">
        <v>280</v>
      </c>
      <c r="O15" s="186"/>
      <c r="P15" s="141"/>
      <c r="Q15" s="140"/>
      <c r="R15" s="139"/>
    </row>
    <row r="16" spans="1:18" s="19" customFormat="1" ht="9" customHeight="1">
      <c r="A16" s="138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109"/>
      <c r="O16" s="77"/>
      <c r="P16" s="77"/>
      <c r="Q16" s="77"/>
      <c r="R16" s="137"/>
    </row>
    <row r="17" spans="1:18" s="19" customFormat="1" ht="20.25" customHeight="1">
      <c r="A17" s="121"/>
      <c r="B17" s="118"/>
      <c r="C17" s="118"/>
      <c r="D17" s="118"/>
      <c r="E17" s="120" t="s">
        <v>279</v>
      </c>
      <c r="F17" s="118"/>
      <c r="G17" s="118"/>
      <c r="H17" s="118"/>
      <c r="I17" s="118"/>
      <c r="J17" s="118"/>
      <c r="K17" s="118"/>
      <c r="L17" s="118"/>
      <c r="M17" s="118"/>
      <c r="N17" s="136"/>
      <c r="O17" s="118"/>
      <c r="P17" s="118"/>
      <c r="Q17" s="118"/>
      <c r="R17" s="82"/>
    </row>
    <row r="18" spans="1:18" s="19" customFormat="1" ht="21.75" customHeight="1">
      <c r="A18" s="135" t="s">
        <v>278</v>
      </c>
      <c r="B18" s="132"/>
      <c r="C18" s="132"/>
      <c r="D18" s="134"/>
      <c r="E18" s="133" t="s">
        <v>277</v>
      </c>
      <c r="F18" s="133" t="s">
        <v>276</v>
      </c>
      <c r="G18" s="132"/>
      <c r="H18" s="134"/>
      <c r="I18" s="133" t="s">
        <v>275</v>
      </c>
      <c r="J18" s="132"/>
      <c r="K18" s="133" t="s">
        <v>274</v>
      </c>
      <c r="L18" s="132"/>
      <c r="M18" s="132"/>
      <c r="N18" s="132"/>
      <c r="O18" s="134"/>
      <c r="P18" s="133" t="s">
        <v>273</v>
      </c>
      <c r="Q18" s="132"/>
      <c r="R18" s="131"/>
    </row>
    <row r="19" spans="1:18" s="19" customFormat="1" ht="19.5" customHeight="1">
      <c r="A19" s="130"/>
      <c r="B19" s="127"/>
      <c r="C19" s="127"/>
      <c r="D19" s="125">
        <v>0</v>
      </c>
      <c r="E19" s="129">
        <v>0</v>
      </c>
      <c r="F19" s="124"/>
      <c r="G19" s="127"/>
      <c r="H19" s="125">
        <v>0</v>
      </c>
      <c r="I19" s="129">
        <v>0</v>
      </c>
      <c r="J19" s="128"/>
      <c r="K19" s="124"/>
      <c r="L19" s="127"/>
      <c r="M19" s="127"/>
      <c r="N19" s="126"/>
      <c r="O19" s="125">
        <v>0</v>
      </c>
      <c r="P19" s="124"/>
      <c r="Q19" s="123">
        <v>0</v>
      </c>
      <c r="R19" s="122"/>
    </row>
    <row r="20" spans="1:18" s="19" customFormat="1" ht="20.25" customHeight="1">
      <c r="A20" s="121"/>
      <c r="B20" s="118"/>
      <c r="C20" s="118"/>
      <c r="D20" s="118"/>
      <c r="E20" s="120" t="s">
        <v>272</v>
      </c>
      <c r="F20" s="118"/>
      <c r="G20" s="118"/>
      <c r="H20" s="118"/>
      <c r="I20" s="119" t="s">
        <v>271</v>
      </c>
      <c r="J20" s="118"/>
      <c r="K20" s="118"/>
      <c r="L20" s="118"/>
      <c r="M20" s="118"/>
      <c r="N20" s="77"/>
      <c r="O20" s="118"/>
      <c r="P20" s="118"/>
      <c r="Q20" s="118"/>
      <c r="R20" s="82"/>
    </row>
    <row r="21" spans="1:18" s="19" customFormat="1" ht="19.5" customHeight="1">
      <c r="A21" s="68" t="s">
        <v>270</v>
      </c>
      <c r="B21" s="117"/>
      <c r="C21" s="115" t="s">
        <v>269</v>
      </c>
      <c r="D21" s="66"/>
      <c r="E21" s="66"/>
      <c r="F21" s="68" t="s">
        <v>268</v>
      </c>
      <c r="G21" s="116"/>
      <c r="H21" s="115" t="s">
        <v>267</v>
      </c>
      <c r="I21" s="66"/>
      <c r="J21" s="66"/>
      <c r="K21" s="68" t="s">
        <v>266</v>
      </c>
      <c r="L21" s="116"/>
      <c r="M21" s="115" t="s">
        <v>265</v>
      </c>
      <c r="N21" s="114"/>
      <c r="O21" s="66"/>
      <c r="P21" s="66"/>
      <c r="Q21" s="66"/>
      <c r="R21" s="113"/>
    </row>
    <row r="22" spans="1:18" s="19" customFormat="1" ht="19.5" customHeight="1">
      <c r="A22" s="87" t="s">
        <v>264</v>
      </c>
      <c r="B22" s="108" t="s">
        <v>10</v>
      </c>
      <c r="C22" s="107"/>
      <c r="D22" s="95" t="s">
        <v>243</v>
      </c>
      <c r="E22" s="97">
        <v>0</v>
      </c>
      <c r="F22" s="87" t="s">
        <v>263</v>
      </c>
      <c r="G22" s="99" t="s">
        <v>262</v>
      </c>
      <c r="H22" s="84"/>
      <c r="I22" s="110">
        <v>0</v>
      </c>
      <c r="J22" s="100"/>
      <c r="K22" s="87" t="s">
        <v>261</v>
      </c>
      <c r="L22" s="106" t="s">
        <v>260</v>
      </c>
      <c r="M22" s="85"/>
      <c r="N22" s="85"/>
      <c r="O22" s="85"/>
      <c r="P22" s="105"/>
      <c r="Q22" s="97">
        <v>0</v>
      </c>
      <c r="R22" s="96"/>
    </row>
    <row r="23" spans="1:18" s="19" customFormat="1" ht="19.5" customHeight="1">
      <c r="A23" s="87" t="s">
        <v>259</v>
      </c>
      <c r="B23" s="112"/>
      <c r="C23" s="111"/>
      <c r="D23" s="95" t="s">
        <v>239</v>
      </c>
      <c r="E23" s="97">
        <v>0</v>
      </c>
      <c r="F23" s="87" t="s">
        <v>258</v>
      </c>
      <c r="G23" s="109" t="s">
        <v>257</v>
      </c>
      <c r="H23" s="84"/>
      <c r="I23" s="110">
        <v>0</v>
      </c>
      <c r="J23" s="100"/>
      <c r="K23" s="87" t="s">
        <v>256</v>
      </c>
      <c r="L23" s="106" t="s">
        <v>255</v>
      </c>
      <c r="M23" s="85"/>
      <c r="N23" s="109"/>
      <c r="O23" s="85"/>
      <c r="P23" s="105"/>
      <c r="Q23" s="97">
        <v>0</v>
      </c>
      <c r="R23" s="96"/>
    </row>
    <row r="24" spans="1:18" s="19" customFormat="1" ht="19.5" customHeight="1">
      <c r="A24" s="87" t="s">
        <v>254</v>
      </c>
      <c r="B24" s="108" t="s">
        <v>42</v>
      </c>
      <c r="C24" s="107"/>
      <c r="D24" s="95" t="s">
        <v>243</v>
      </c>
      <c r="E24" s="97">
        <v>0</v>
      </c>
      <c r="F24" s="87" t="s">
        <v>253</v>
      </c>
      <c r="G24" s="99" t="s">
        <v>252</v>
      </c>
      <c r="H24" s="84"/>
      <c r="I24" s="110">
        <v>0</v>
      </c>
      <c r="J24" s="100"/>
      <c r="K24" s="87" t="s">
        <v>251</v>
      </c>
      <c r="L24" s="106" t="s">
        <v>250</v>
      </c>
      <c r="M24" s="85"/>
      <c r="N24" s="85"/>
      <c r="O24" s="85"/>
      <c r="P24" s="105"/>
      <c r="Q24" s="97">
        <v>0</v>
      </c>
      <c r="R24" s="96"/>
    </row>
    <row r="25" spans="1:18" s="19" customFormat="1" ht="19.5" customHeight="1">
      <c r="A25" s="87" t="s">
        <v>249</v>
      </c>
      <c r="B25" s="112"/>
      <c r="C25" s="111"/>
      <c r="D25" s="95" t="s">
        <v>239</v>
      </c>
      <c r="E25" s="97">
        <v>0</v>
      </c>
      <c r="F25" s="87" t="s">
        <v>248</v>
      </c>
      <c r="G25" s="99"/>
      <c r="H25" s="84"/>
      <c r="I25" s="110">
        <v>0</v>
      </c>
      <c r="J25" s="100"/>
      <c r="K25" s="87" t="s">
        <v>247</v>
      </c>
      <c r="L25" s="106" t="s">
        <v>246</v>
      </c>
      <c r="M25" s="85"/>
      <c r="N25" s="109"/>
      <c r="O25" s="85"/>
      <c r="P25" s="105"/>
      <c r="Q25" s="97">
        <v>0</v>
      </c>
      <c r="R25" s="96"/>
    </row>
    <row r="26" spans="1:18" s="19" customFormat="1" ht="19.5" customHeight="1">
      <c r="A26" s="87" t="s">
        <v>245</v>
      </c>
      <c r="B26" s="108" t="s">
        <v>244</v>
      </c>
      <c r="C26" s="107"/>
      <c r="D26" s="95" t="s">
        <v>243</v>
      </c>
      <c r="E26" s="97">
        <v>0</v>
      </c>
      <c r="F26" s="102"/>
      <c r="G26" s="85"/>
      <c r="H26" s="84"/>
      <c r="I26" s="101"/>
      <c r="J26" s="100"/>
      <c r="K26" s="87" t="s">
        <v>242</v>
      </c>
      <c r="L26" s="106" t="s">
        <v>241</v>
      </c>
      <c r="M26" s="85"/>
      <c r="N26" s="85"/>
      <c r="O26" s="85"/>
      <c r="P26" s="105"/>
      <c r="Q26" s="97">
        <v>0</v>
      </c>
      <c r="R26" s="96"/>
    </row>
    <row r="27" spans="1:18" s="19" customFormat="1" ht="19.5" customHeight="1">
      <c r="A27" s="87" t="s">
        <v>240</v>
      </c>
      <c r="B27" s="104"/>
      <c r="C27" s="103"/>
      <c r="D27" s="95" t="s">
        <v>239</v>
      </c>
      <c r="E27" s="97">
        <v>0</v>
      </c>
      <c r="F27" s="102"/>
      <c r="G27" s="85"/>
      <c r="H27" s="84"/>
      <c r="I27" s="101"/>
      <c r="J27" s="100"/>
      <c r="K27" s="87" t="s">
        <v>238</v>
      </c>
      <c r="L27" s="99" t="s">
        <v>237</v>
      </c>
      <c r="M27" s="85"/>
      <c r="N27" s="98"/>
      <c r="O27" s="85"/>
      <c r="P27" s="84"/>
      <c r="Q27" s="97">
        <v>0</v>
      </c>
      <c r="R27" s="96"/>
    </row>
    <row r="28" spans="1:18" s="19" customFormat="1" ht="19.5" customHeight="1">
      <c r="A28" s="87" t="s">
        <v>236</v>
      </c>
      <c r="B28" s="167"/>
      <c r="C28" s="167"/>
      <c r="D28" s="95" t="s">
        <v>235</v>
      </c>
      <c r="E28" s="94">
        <v>0</v>
      </c>
      <c r="F28" s="60"/>
      <c r="G28" s="61"/>
      <c r="H28" s="91"/>
      <c r="I28" s="93"/>
      <c r="J28" s="93"/>
      <c r="K28" s="60"/>
      <c r="L28" s="92"/>
      <c r="M28" s="61"/>
      <c r="N28" s="61"/>
      <c r="O28" s="61"/>
      <c r="P28" s="91"/>
      <c r="Q28" s="90"/>
      <c r="R28" s="56"/>
    </row>
    <row r="29" spans="1:18" s="19" customFormat="1" ht="19.5" customHeight="1">
      <c r="A29" s="87" t="s">
        <v>234</v>
      </c>
      <c r="B29" s="86" t="s">
        <v>233</v>
      </c>
      <c r="C29" s="85"/>
      <c r="D29" s="84"/>
      <c r="E29" s="83">
        <v>0</v>
      </c>
      <c r="F29" s="87" t="s">
        <v>232</v>
      </c>
      <c r="G29" s="86" t="s">
        <v>231</v>
      </c>
      <c r="H29" s="84"/>
      <c r="I29" s="89"/>
      <c r="J29" s="88"/>
      <c r="K29" s="87" t="s">
        <v>230</v>
      </c>
      <c r="L29" s="86" t="s">
        <v>229</v>
      </c>
      <c r="M29" s="85"/>
      <c r="N29" s="85"/>
      <c r="O29" s="85"/>
      <c r="P29" s="84"/>
      <c r="Q29" s="83">
        <v>0</v>
      </c>
      <c r="R29" s="82"/>
    </row>
    <row r="30" spans="1:18" s="19" customFormat="1" ht="19.5" customHeight="1">
      <c r="A30" s="79" t="s">
        <v>228</v>
      </c>
      <c r="B30" s="78" t="s">
        <v>227</v>
      </c>
      <c r="C30" s="76"/>
      <c r="D30" s="75"/>
      <c r="E30" s="74">
        <v>0</v>
      </c>
      <c r="F30" s="79" t="s">
        <v>226</v>
      </c>
      <c r="G30" s="78" t="s">
        <v>225</v>
      </c>
      <c r="H30" s="75"/>
      <c r="I30" s="81">
        <v>0</v>
      </c>
      <c r="J30" s="80"/>
      <c r="K30" s="79" t="s">
        <v>224</v>
      </c>
      <c r="L30" s="78" t="s">
        <v>223</v>
      </c>
      <c r="M30" s="76"/>
      <c r="N30" s="77"/>
      <c r="O30" s="76"/>
      <c r="P30" s="75"/>
      <c r="Q30" s="74">
        <v>0</v>
      </c>
      <c r="R30" s="73"/>
    </row>
    <row r="31" spans="1:18" s="19" customFormat="1" ht="19.5" customHeight="1">
      <c r="A31" s="72"/>
      <c r="B31" s="71"/>
      <c r="C31" s="70" t="s">
        <v>222</v>
      </c>
      <c r="D31" s="69"/>
      <c r="E31" s="69"/>
      <c r="F31" s="69"/>
      <c r="G31" s="69"/>
      <c r="H31" s="69"/>
      <c r="I31" s="69"/>
      <c r="J31" s="69"/>
      <c r="K31" s="68" t="s">
        <v>9</v>
      </c>
      <c r="L31" s="67"/>
      <c r="M31" s="66" t="s">
        <v>221</v>
      </c>
      <c r="N31" s="65"/>
      <c r="O31" s="65"/>
      <c r="P31" s="65"/>
      <c r="Q31" s="64">
        <v>0</v>
      </c>
      <c r="R31" s="63"/>
    </row>
    <row r="32" spans="1:18" s="19" customFormat="1" ht="14.25" customHeight="1">
      <c r="A32" s="62"/>
      <c r="B32" s="61"/>
      <c r="C32" s="61"/>
      <c r="D32" s="61"/>
      <c r="E32" s="61"/>
      <c r="F32" s="61"/>
      <c r="G32" s="61"/>
      <c r="H32" s="61"/>
      <c r="I32" s="61"/>
      <c r="J32" s="61"/>
      <c r="K32" s="60"/>
      <c r="L32" s="59" t="s">
        <v>220</v>
      </c>
      <c r="M32" s="58"/>
      <c r="N32" s="57" t="s">
        <v>62</v>
      </c>
      <c r="O32" s="58"/>
      <c r="P32" s="57" t="s">
        <v>219</v>
      </c>
      <c r="Q32" s="57" t="s">
        <v>218</v>
      </c>
      <c r="R32" s="56"/>
    </row>
    <row r="33" spans="1:18" s="19" customFormat="1" ht="12.75" customHeight="1">
      <c r="A33" s="32"/>
      <c r="B33" s="18"/>
      <c r="C33" s="18"/>
      <c r="D33" s="18"/>
      <c r="E33" s="18"/>
      <c r="F33" s="18"/>
      <c r="G33" s="18"/>
      <c r="H33" s="18"/>
      <c r="I33" s="18"/>
      <c r="J33" s="18"/>
      <c r="K33" s="50"/>
      <c r="L33" s="55" t="s">
        <v>217</v>
      </c>
      <c r="M33" s="54"/>
      <c r="N33" s="53">
        <v>15</v>
      </c>
      <c r="O33" s="192">
        <v>0</v>
      </c>
      <c r="P33" s="192"/>
      <c r="Q33" s="52">
        <v>0</v>
      </c>
      <c r="R33" s="51"/>
    </row>
    <row r="34" spans="1:18" s="19" customFormat="1" ht="12.75" customHeight="1">
      <c r="A34" s="32"/>
      <c r="B34" s="18"/>
      <c r="C34" s="18"/>
      <c r="D34" s="18"/>
      <c r="E34" s="18"/>
      <c r="F34" s="18"/>
      <c r="G34" s="18"/>
      <c r="H34" s="18"/>
      <c r="I34" s="18"/>
      <c r="J34" s="18"/>
      <c r="K34" s="50"/>
      <c r="L34" s="49" t="s">
        <v>216</v>
      </c>
      <c r="M34" s="48"/>
      <c r="N34" s="47">
        <v>21</v>
      </c>
      <c r="O34" s="189">
        <v>0</v>
      </c>
      <c r="P34" s="189"/>
      <c r="Q34" s="46">
        <v>0</v>
      </c>
      <c r="R34" s="45"/>
    </row>
    <row r="35" spans="1:18" s="19" customFormat="1" ht="19.5" customHeight="1">
      <c r="A35" s="32"/>
      <c r="B35" s="18"/>
      <c r="C35" s="18"/>
      <c r="D35" s="18"/>
      <c r="E35" s="18"/>
      <c r="F35" s="18"/>
      <c r="G35" s="18"/>
      <c r="H35" s="18"/>
      <c r="I35" s="18"/>
      <c r="J35" s="18"/>
      <c r="K35" s="44"/>
      <c r="L35" s="43" t="s">
        <v>215</v>
      </c>
      <c r="M35" s="41"/>
      <c r="N35" s="42"/>
      <c r="O35" s="41"/>
      <c r="P35" s="40"/>
      <c r="Q35" s="39">
        <v>0</v>
      </c>
      <c r="R35" s="38"/>
    </row>
    <row r="36" spans="1:18" s="19" customFormat="1" ht="19.5" customHeight="1">
      <c r="A36" s="32"/>
      <c r="B36" s="18"/>
      <c r="C36" s="18"/>
      <c r="D36" s="18"/>
      <c r="E36" s="18"/>
      <c r="F36" s="18"/>
      <c r="G36" s="18"/>
      <c r="H36" s="18"/>
      <c r="I36" s="18"/>
      <c r="J36" s="18"/>
      <c r="K36" s="37" t="s">
        <v>214</v>
      </c>
      <c r="L36" s="34"/>
      <c r="M36" s="36" t="s">
        <v>213</v>
      </c>
      <c r="N36" s="35"/>
      <c r="O36" s="34"/>
      <c r="P36" s="34"/>
      <c r="Q36" s="34"/>
      <c r="R36" s="33"/>
    </row>
    <row r="37" spans="1:18" s="19" customFormat="1" ht="14.25" customHeight="1">
      <c r="A37" s="32"/>
      <c r="B37" s="18"/>
      <c r="C37" s="18"/>
      <c r="D37" s="18"/>
      <c r="E37" s="18"/>
      <c r="F37" s="18"/>
      <c r="G37" s="18"/>
      <c r="H37" s="18"/>
      <c r="I37" s="18"/>
      <c r="J37" s="18"/>
      <c r="K37" s="31"/>
      <c r="L37" s="30" t="s">
        <v>212</v>
      </c>
      <c r="M37" s="29"/>
      <c r="N37" s="29"/>
      <c r="O37" s="29"/>
      <c r="P37" s="29"/>
      <c r="Q37" s="28">
        <v>0</v>
      </c>
      <c r="R37" s="27"/>
    </row>
    <row r="38" spans="1:18" s="19" customFormat="1" ht="14.25" customHeight="1">
      <c r="A38" s="32"/>
      <c r="B38" s="18"/>
      <c r="C38" s="18"/>
      <c r="D38" s="18"/>
      <c r="E38" s="18"/>
      <c r="F38" s="18"/>
      <c r="G38" s="18"/>
      <c r="H38" s="18"/>
      <c r="I38" s="18"/>
      <c r="J38" s="18"/>
      <c r="K38" s="31"/>
      <c r="L38" s="30" t="s">
        <v>211</v>
      </c>
      <c r="M38" s="29"/>
      <c r="N38" s="29"/>
      <c r="O38" s="29"/>
      <c r="P38" s="29"/>
      <c r="Q38" s="28">
        <v>0</v>
      </c>
      <c r="R38" s="27"/>
    </row>
    <row r="39" spans="1:18" s="19" customFormat="1" ht="14.25" customHeight="1" thickBot="1">
      <c r="A39" s="26"/>
      <c r="B39" s="25"/>
      <c r="C39" s="25"/>
      <c r="D39" s="25"/>
      <c r="E39" s="25"/>
      <c r="F39" s="25"/>
      <c r="G39" s="25"/>
      <c r="H39" s="25"/>
      <c r="I39" s="25"/>
      <c r="J39" s="25"/>
      <c r="K39" s="24"/>
      <c r="L39" s="23" t="s">
        <v>210</v>
      </c>
      <c r="M39" s="22"/>
      <c r="N39" s="22"/>
      <c r="O39" s="22"/>
      <c r="P39" s="22"/>
      <c r="Q39" s="21">
        <v>0</v>
      </c>
      <c r="R39" s="20"/>
    </row>
  </sheetData>
  <mergeCells count="21">
    <mergeCell ref="N10:O10"/>
    <mergeCell ref="O34:P34"/>
    <mergeCell ref="N11:O11"/>
    <mergeCell ref="N12:O12"/>
    <mergeCell ref="N14:O14"/>
    <mergeCell ref="N15:O15"/>
    <mergeCell ref="P12:Q12"/>
    <mergeCell ref="O33:P33"/>
    <mergeCell ref="N5:O5"/>
    <mergeCell ref="N6:O6"/>
    <mergeCell ref="N7:O7"/>
    <mergeCell ref="N8:O8"/>
    <mergeCell ref="N9:O9"/>
    <mergeCell ref="B28:C28"/>
    <mergeCell ref="E5:K5"/>
    <mergeCell ref="E6:K6"/>
    <mergeCell ref="E7:K7"/>
    <mergeCell ref="E9:K9"/>
    <mergeCell ref="E10:K10"/>
    <mergeCell ref="E11:K11"/>
    <mergeCell ref="E12:K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85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97"/>
  <sheetViews>
    <sheetView showGridLines="0" workbookViewId="0" topLeftCell="A1">
      <selection activeCell="M10" sqref="M10"/>
    </sheetView>
  </sheetViews>
  <sheetFormatPr defaultColWidth="9.140625" defaultRowHeight="15"/>
  <cols>
    <col min="1" max="1" width="4.57421875" style="0" customWidth="1"/>
    <col min="2" max="2" width="4.28125" style="0" customWidth="1"/>
    <col min="3" max="3" width="8.140625" style="0" customWidth="1"/>
    <col min="4" max="4" width="13.7109375" style="0" customWidth="1"/>
    <col min="5" max="5" width="50.421875" style="0" customWidth="1"/>
    <col min="6" max="6" width="4.57421875" style="0" customWidth="1"/>
    <col min="7" max="7" width="10.7109375" style="0" customWidth="1"/>
    <col min="8" max="8" width="12.28125" style="0" customWidth="1"/>
    <col min="9" max="9" width="14.00390625" style="0" customWidth="1"/>
  </cols>
  <sheetData>
    <row r="1" spans="1:9" ht="2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7.25" customHeight="1">
      <c r="A2" s="4">
        <v>0</v>
      </c>
      <c r="B2" s="3" t="s">
        <v>9</v>
      </c>
      <c r="C2" s="2"/>
      <c r="D2" s="2" t="s">
        <v>10</v>
      </c>
      <c r="E2" s="5" t="s">
        <v>11</v>
      </c>
      <c r="F2" s="6"/>
      <c r="G2" s="7"/>
      <c r="H2" s="8"/>
      <c r="I2" s="8">
        <f>I3+I9</f>
        <v>0</v>
      </c>
    </row>
    <row r="3" spans="1:9" ht="17.25" customHeight="1">
      <c r="A3" s="4">
        <v>0</v>
      </c>
      <c r="B3" s="3" t="s">
        <v>9</v>
      </c>
      <c r="C3" s="2"/>
      <c r="D3" s="2" t="s">
        <v>12</v>
      </c>
      <c r="E3" s="5" t="s">
        <v>13</v>
      </c>
      <c r="F3" s="6"/>
      <c r="G3" s="7"/>
      <c r="H3" s="8"/>
      <c r="I3" s="8">
        <f>SUM(I4:I8)</f>
        <v>0</v>
      </c>
    </row>
    <row r="4" spans="1:9" ht="26.25" customHeight="1">
      <c r="A4" s="10">
        <v>1</v>
      </c>
      <c r="B4" s="11" t="s">
        <v>14</v>
      </c>
      <c r="C4" s="9" t="s">
        <v>10</v>
      </c>
      <c r="D4" s="9" t="s">
        <v>15</v>
      </c>
      <c r="E4" s="12" t="s">
        <v>16</v>
      </c>
      <c r="F4" s="13" t="s">
        <v>17</v>
      </c>
      <c r="G4" s="14">
        <v>5400</v>
      </c>
      <c r="H4" s="15">
        <v>0</v>
      </c>
      <c r="I4" s="15">
        <f>H4*G4</f>
        <v>0</v>
      </c>
    </row>
    <row r="5" spans="1:9" ht="17.25" customHeight="1">
      <c r="A5" s="10">
        <v>2</v>
      </c>
      <c r="B5" s="11" t="s">
        <v>14</v>
      </c>
      <c r="C5" s="9" t="s">
        <v>10</v>
      </c>
      <c r="D5" s="9" t="s">
        <v>18</v>
      </c>
      <c r="E5" s="12" t="s">
        <v>19</v>
      </c>
      <c r="F5" s="13" t="s">
        <v>17</v>
      </c>
      <c r="G5" s="14">
        <v>486000</v>
      </c>
      <c r="H5" s="15">
        <v>0</v>
      </c>
      <c r="I5" s="15">
        <f aca="true" t="shared" si="0" ref="I5:I8">H5*G5</f>
        <v>0</v>
      </c>
    </row>
    <row r="6" spans="1:9" ht="17.25" customHeight="1">
      <c r="A6" s="10">
        <v>3</v>
      </c>
      <c r="B6" s="11" t="s">
        <v>14</v>
      </c>
      <c r="C6" s="9" t="s">
        <v>10</v>
      </c>
      <c r="D6" s="9" t="s">
        <v>20</v>
      </c>
      <c r="E6" s="12" t="s">
        <v>21</v>
      </c>
      <c r="F6" s="13" t="s">
        <v>17</v>
      </c>
      <c r="G6" s="14">
        <v>5400</v>
      </c>
      <c r="H6" s="15">
        <v>0</v>
      </c>
      <c r="I6" s="15">
        <f t="shared" si="0"/>
        <v>0</v>
      </c>
    </row>
    <row r="7" spans="1:9" ht="26.25" customHeight="1">
      <c r="A7" s="10">
        <v>4</v>
      </c>
      <c r="B7" s="11" t="s">
        <v>14</v>
      </c>
      <c r="C7" s="9" t="s">
        <v>10</v>
      </c>
      <c r="D7" s="9" t="s">
        <v>22</v>
      </c>
      <c r="E7" s="12" t="s">
        <v>23</v>
      </c>
      <c r="F7" s="13" t="s">
        <v>24</v>
      </c>
      <c r="G7" s="14">
        <v>12</v>
      </c>
      <c r="H7" s="15">
        <v>0</v>
      </c>
      <c r="I7" s="15">
        <f t="shared" si="0"/>
        <v>0</v>
      </c>
    </row>
    <row r="8" spans="1:9" ht="26.25" customHeight="1">
      <c r="A8" s="10">
        <v>5</v>
      </c>
      <c r="B8" s="11" t="s">
        <v>14</v>
      </c>
      <c r="C8" s="9" t="s">
        <v>10</v>
      </c>
      <c r="D8" s="9" t="s">
        <v>25</v>
      </c>
      <c r="E8" s="12" t="s">
        <v>26</v>
      </c>
      <c r="F8" s="13" t="s">
        <v>17</v>
      </c>
      <c r="G8" s="14">
        <v>40</v>
      </c>
      <c r="H8" s="15">
        <v>0</v>
      </c>
      <c r="I8" s="15">
        <f t="shared" si="0"/>
        <v>0</v>
      </c>
    </row>
    <row r="9" spans="1:9" ht="17.25" customHeight="1">
      <c r="A9" s="4">
        <v>0</v>
      </c>
      <c r="B9" s="3" t="s">
        <v>9</v>
      </c>
      <c r="C9" s="2"/>
      <c r="D9" s="2" t="s">
        <v>27</v>
      </c>
      <c r="E9" s="5" t="s">
        <v>28</v>
      </c>
      <c r="F9" s="6"/>
      <c r="G9" s="7"/>
      <c r="H9" s="8"/>
      <c r="I9" s="8">
        <f>SUM(I10:I15)</f>
        <v>0</v>
      </c>
    </row>
    <row r="10" spans="1:9" ht="26.25" customHeight="1">
      <c r="A10" s="10">
        <v>6</v>
      </c>
      <c r="B10" s="11" t="s">
        <v>14</v>
      </c>
      <c r="C10" s="9" t="s">
        <v>10</v>
      </c>
      <c r="D10" s="9" t="s">
        <v>29</v>
      </c>
      <c r="E10" s="12" t="s">
        <v>30</v>
      </c>
      <c r="F10" s="13" t="s">
        <v>31</v>
      </c>
      <c r="G10" s="16">
        <v>61.318</v>
      </c>
      <c r="H10" s="15">
        <v>0</v>
      </c>
      <c r="I10" s="15">
        <f>H10*G10</f>
        <v>0</v>
      </c>
    </row>
    <row r="11" spans="1:9" ht="26.25" customHeight="1">
      <c r="A11" s="10">
        <v>7</v>
      </c>
      <c r="B11" s="11" t="s">
        <v>14</v>
      </c>
      <c r="C11" s="9" t="s">
        <v>10</v>
      </c>
      <c r="D11" s="9" t="s">
        <v>32</v>
      </c>
      <c r="E11" s="12" t="s">
        <v>33</v>
      </c>
      <c r="F11" s="13" t="s">
        <v>31</v>
      </c>
      <c r="G11" s="14">
        <v>1475.618</v>
      </c>
      <c r="H11" s="15">
        <v>0</v>
      </c>
      <c r="I11" s="15">
        <f aca="true" t="shared" si="1" ref="I11:I15">H11*G11</f>
        <v>0</v>
      </c>
    </row>
    <row r="12" spans="1:9" ht="26.25" customHeight="1">
      <c r="A12" s="10">
        <v>8</v>
      </c>
      <c r="B12" s="11" t="s">
        <v>14</v>
      </c>
      <c r="C12" s="9" t="s">
        <v>10</v>
      </c>
      <c r="D12" s="9" t="s">
        <v>34</v>
      </c>
      <c r="E12" s="12" t="s">
        <v>35</v>
      </c>
      <c r="F12" s="13" t="s">
        <v>31</v>
      </c>
      <c r="G12" s="14">
        <v>41.751</v>
      </c>
      <c r="H12" s="15">
        <v>0</v>
      </c>
      <c r="I12" s="15">
        <f t="shared" si="1"/>
        <v>0</v>
      </c>
    </row>
    <row r="13" spans="1:9" ht="17.25" customHeight="1">
      <c r="A13" s="10">
        <v>9</v>
      </c>
      <c r="B13" s="11" t="s">
        <v>14</v>
      </c>
      <c r="C13" s="9" t="s">
        <v>10</v>
      </c>
      <c r="D13" s="9" t="s">
        <v>36</v>
      </c>
      <c r="E13" s="12" t="s">
        <v>37</v>
      </c>
      <c r="F13" s="13" t="s">
        <v>31</v>
      </c>
      <c r="G13" s="16">
        <v>61.318</v>
      </c>
      <c r="H13" s="15">
        <v>0</v>
      </c>
      <c r="I13" s="15">
        <f t="shared" si="1"/>
        <v>0</v>
      </c>
    </row>
    <row r="14" spans="1:9" ht="17.25" customHeight="1">
      <c r="A14" s="10">
        <v>10</v>
      </c>
      <c r="B14" s="11" t="s">
        <v>14</v>
      </c>
      <c r="C14" s="9" t="s">
        <v>10</v>
      </c>
      <c r="D14" s="9" t="s">
        <v>38</v>
      </c>
      <c r="E14" s="12" t="s">
        <v>39</v>
      </c>
      <c r="F14" s="13" t="s">
        <v>31</v>
      </c>
      <c r="G14" s="16">
        <v>61.318</v>
      </c>
      <c r="H14" s="15">
        <v>0</v>
      </c>
      <c r="I14" s="15">
        <f t="shared" si="1"/>
        <v>0</v>
      </c>
    </row>
    <row r="15" spans="1:9" ht="17.25" customHeight="1">
      <c r="A15" s="10">
        <v>11</v>
      </c>
      <c r="B15" s="11" t="s">
        <v>14</v>
      </c>
      <c r="C15" s="9" t="s">
        <v>10</v>
      </c>
      <c r="D15" s="9" t="s">
        <v>40</v>
      </c>
      <c r="E15" s="12" t="s">
        <v>41</v>
      </c>
      <c r="F15" s="13" t="s">
        <v>31</v>
      </c>
      <c r="G15" s="14">
        <v>245.272</v>
      </c>
      <c r="H15" s="15">
        <v>0</v>
      </c>
      <c r="I15" s="15">
        <f t="shared" si="1"/>
        <v>0</v>
      </c>
    </row>
    <row r="16" spans="1:9" ht="17.25" customHeight="1">
      <c r="A16" s="4">
        <v>0</v>
      </c>
      <c r="B16" s="3" t="s">
        <v>9</v>
      </c>
      <c r="C16" s="2"/>
      <c r="D16" s="2" t="s">
        <v>42</v>
      </c>
      <c r="E16" s="5" t="s">
        <v>43</v>
      </c>
      <c r="F16" s="6"/>
      <c r="G16" s="7"/>
      <c r="H16" s="8"/>
      <c r="I16" s="8">
        <f>I17+I25+I39+I47+I50+I64+I89</f>
        <v>0</v>
      </c>
    </row>
    <row r="17" spans="1:9" ht="17.25" customHeight="1">
      <c r="A17" s="4">
        <v>0</v>
      </c>
      <c r="B17" s="3" t="s">
        <v>9</v>
      </c>
      <c r="C17" s="2"/>
      <c r="D17" s="2" t="s">
        <v>44</v>
      </c>
      <c r="E17" s="5" t="s">
        <v>45</v>
      </c>
      <c r="F17" s="6"/>
      <c r="G17" s="7"/>
      <c r="H17" s="8"/>
      <c r="I17" s="8">
        <f>SUM(I18:I24)</f>
        <v>0</v>
      </c>
    </row>
    <row r="18" spans="1:9" ht="17.25" customHeight="1">
      <c r="A18" s="10">
        <v>12</v>
      </c>
      <c r="B18" s="11" t="s">
        <v>14</v>
      </c>
      <c r="C18" s="9" t="s">
        <v>42</v>
      </c>
      <c r="D18" s="9" t="s">
        <v>46</v>
      </c>
      <c r="E18" s="12" t="s">
        <v>47</v>
      </c>
      <c r="F18" s="13" t="s">
        <v>17</v>
      </c>
      <c r="G18" s="14">
        <v>17.2</v>
      </c>
      <c r="H18" s="15">
        <v>0</v>
      </c>
      <c r="I18" s="15">
        <f>H18*G18</f>
        <v>0</v>
      </c>
    </row>
    <row r="19" spans="1:9" ht="26.25" customHeight="1">
      <c r="A19" s="10">
        <v>13</v>
      </c>
      <c r="B19" s="11" t="s">
        <v>14</v>
      </c>
      <c r="C19" s="9" t="s">
        <v>42</v>
      </c>
      <c r="D19" s="9" t="s">
        <v>48</v>
      </c>
      <c r="E19" s="12" t="s">
        <v>49</v>
      </c>
      <c r="F19" s="13" t="s">
        <v>17</v>
      </c>
      <c r="G19" s="14">
        <v>6074</v>
      </c>
      <c r="H19" s="15">
        <v>0</v>
      </c>
      <c r="I19" s="15">
        <f aca="true" t="shared" si="2" ref="I19:I24">H19*G19</f>
        <v>0</v>
      </c>
    </row>
    <row r="20" spans="1:9" ht="26.25" customHeight="1">
      <c r="A20" s="10">
        <v>14</v>
      </c>
      <c r="B20" s="11" t="s">
        <v>50</v>
      </c>
      <c r="C20" s="9" t="s">
        <v>42</v>
      </c>
      <c r="D20" s="9" t="s">
        <v>51</v>
      </c>
      <c r="E20" s="17" t="s">
        <v>52</v>
      </c>
      <c r="F20" s="13" t="s">
        <v>17</v>
      </c>
      <c r="G20" s="14">
        <v>7330</v>
      </c>
      <c r="H20" s="15">
        <v>0</v>
      </c>
      <c r="I20" s="15">
        <f t="shared" si="2"/>
        <v>0</v>
      </c>
    </row>
    <row r="21" spans="1:9" ht="26.25" customHeight="1">
      <c r="A21" s="10">
        <v>15</v>
      </c>
      <c r="B21" s="11" t="s">
        <v>14</v>
      </c>
      <c r="C21" s="9" t="s">
        <v>42</v>
      </c>
      <c r="D21" s="9" t="s">
        <v>53</v>
      </c>
      <c r="E21" s="12" t="s">
        <v>54</v>
      </c>
      <c r="F21" s="13" t="s">
        <v>17</v>
      </c>
      <c r="G21" s="14">
        <v>6074</v>
      </c>
      <c r="H21" s="15">
        <v>0</v>
      </c>
      <c r="I21" s="15">
        <f t="shared" si="2"/>
        <v>0</v>
      </c>
    </row>
    <row r="22" spans="1:9" ht="17.25" customHeight="1">
      <c r="A22" s="10">
        <v>16</v>
      </c>
      <c r="B22" s="11" t="s">
        <v>50</v>
      </c>
      <c r="C22" s="9" t="s">
        <v>42</v>
      </c>
      <c r="D22" s="9" t="s">
        <v>55</v>
      </c>
      <c r="E22" s="17" t="s">
        <v>56</v>
      </c>
      <c r="F22" s="13" t="s">
        <v>17</v>
      </c>
      <c r="G22" s="16">
        <v>7330</v>
      </c>
      <c r="H22" s="15">
        <v>0</v>
      </c>
      <c r="I22" s="15">
        <f t="shared" si="2"/>
        <v>0</v>
      </c>
    </row>
    <row r="23" spans="1:9" ht="26.25" customHeight="1">
      <c r="A23" s="10">
        <v>17</v>
      </c>
      <c r="B23" s="11" t="s">
        <v>14</v>
      </c>
      <c r="C23" s="9" t="s">
        <v>42</v>
      </c>
      <c r="D23" s="9" t="s">
        <v>57</v>
      </c>
      <c r="E23" s="12" t="s">
        <v>58</v>
      </c>
      <c r="F23" s="13" t="s">
        <v>59</v>
      </c>
      <c r="G23" s="14">
        <v>10</v>
      </c>
      <c r="H23" s="15">
        <v>0</v>
      </c>
      <c r="I23" s="15">
        <f t="shared" si="2"/>
        <v>0</v>
      </c>
    </row>
    <row r="24" spans="1:9" ht="26.25" customHeight="1">
      <c r="A24" s="10">
        <v>18</v>
      </c>
      <c r="B24" s="11" t="s">
        <v>14</v>
      </c>
      <c r="C24" s="9" t="s">
        <v>42</v>
      </c>
      <c r="D24" s="9" t="s">
        <v>60</v>
      </c>
      <c r="E24" s="12" t="s">
        <v>61</v>
      </c>
      <c r="F24" s="13" t="s">
        <v>62</v>
      </c>
      <c r="G24" s="16">
        <v>70962.772</v>
      </c>
      <c r="H24" s="15">
        <v>0</v>
      </c>
      <c r="I24" s="15">
        <f t="shared" si="2"/>
        <v>0</v>
      </c>
    </row>
    <row r="25" spans="1:9" ht="17.25" customHeight="1">
      <c r="A25" s="4">
        <v>0</v>
      </c>
      <c r="B25" s="3" t="s">
        <v>9</v>
      </c>
      <c r="C25" s="2"/>
      <c r="D25" s="2" t="s">
        <v>63</v>
      </c>
      <c r="E25" s="5" t="s">
        <v>64</v>
      </c>
      <c r="F25" s="6"/>
      <c r="G25" s="7"/>
      <c r="H25" s="8"/>
      <c r="I25" s="8">
        <f>SUM(I26:I32)</f>
        <v>0</v>
      </c>
    </row>
    <row r="26" spans="1:9" ht="26.25" customHeight="1">
      <c r="A26" s="10">
        <v>19</v>
      </c>
      <c r="B26" s="11" t="s">
        <v>14</v>
      </c>
      <c r="C26" s="9" t="s">
        <v>42</v>
      </c>
      <c r="D26" s="9" t="s">
        <v>65</v>
      </c>
      <c r="E26" s="12" t="s">
        <v>66</v>
      </c>
      <c r="F26" s="13" t="s">
        <v>17</v>
      </c>
      <c r="G26" s="14">
        <v>11880</v>
      </c>
      <c r="H26" s="15">
        <v>0</v>
      </c>
      <c r="I26" s="15">
        <f>H26*G26</f>
        <v>0</v>
      </c>
    </row>
    <row r="27" spans="1:9" ht="17.25" customHeight="1">
      <c r="A27" s="10">
        <v>20</v>
      </c>
      <c r="B27" s="11" t="s">
        <v>50</v>
      </c>
      <c r="C27" s="9" t="s">
        <v>42</v>
      </c>
      <c r="D27" s="9" t="s">
        <v>67</v>
      </c>
      <c r="E27" s="17" t="s">
        <v>68</v>
      </c>
      <c r="F27" s="13" t="s">
        <v>17</v>
      </c>
      <c r="G27" s="14">
        <v>12120</v>
      </c>
      <c r="H27" s="15">
        <v>0</v>
      </c>
      <c r="I27" s="15">
        <f aca="true" t="shared" si="3" ref="I27:I32">H27*G27</f>
        <v>0</v>
      </c>
    </row>
    <row r="28" spans="1:9" ht="17.25" customHeight="1">
      <c r="A28" s="10">
        <v>21</v>
      </c>
      <c r="B28" s="11" t="s">
        <v>14</v>
      </c>
      <c r="C28" s="9" t="s">
        <v>42</v>
      </c>
      <c r="D28" s="9" t="s">
        <v>69</v>
      </c>
      <c r="E28" s="12" t="s">
        <v>70</v>
      </c>
      <c r="F28" s="13" t="s">
        <v>71</v>
      </c>
      <c r="G28" s="14">
        <v>586.4</v>
      </c>
      <c r="H28" s="15">
        <v>0</v>
      </c>
      <c r="I28" s="15">
        <f t="shared" si="3"/>
        <v>0</v>
      </c>
    </row>
    <row r="29" spans="1:9" ht="26.25" customHeight="1">
      <c r="A29" s="10">
        <v>22</v>
      </c>
      <c r="B29" s="11" t="s">
        <v>50</v>
      </c>
      <c r="C29" s="9" t="s">
        <v>42</v>
      </c>
      <c r="D29" s="9" t="s">
        <v>72</v>
      </c>
      <c r="E29" s="17" t="s">
        <v>73</v>
      </c>
      <c r="F29" s="13" t="s">
        <v>17</v>
      </c>
      <c r="G29" s="14">
        <v>260</v>
      </c>
      <c r="H29" s="15">
        <v>0</v>
      </c>
      <c r="I29" s="15">
        <f t="shared" si="3"/>
        <v>0</v>
      </c>
    </row>
    <row r="30" spans="1:9" ht="26.25" customHeight="1">
      <c r="A30" s="10">
        <v>23</v>
      </c>
      <c r="B30" s="11" t="s">
        <v>50</v>
      </c>
      <c r="C30" s="9" t="s">
        <v>42</v>
      </c>
      <c r="D30" s="9" t="s">
        <v>74</v>
      </c>
      <c r="E30" s="17" t="s">
        <v>75</v>
      </c>
      <c r="F30" s="13" t="s">
        <v>17</v>
      </c>
      <c r="G30" s="14">
        <v>65</v>
      </c>
      <c r="H30" s="15">
        <v>0</v>
      </c>
      <c r="I30" s="15">
        <f t="shared" si="3"/>
        <v>0</v>
      </c>
    </row>
    <row r="31" spans="1:9" ht="26.25" customHeight="1">
      <c r="A31" s="10">
        <v>24</v>
      </c>
      <c r="B31" s="11" t="s">
        <v>50</v>
      </c>
      <c r="C31" s="9" t="s">
        <v>42</v>
      </c>
      <c r="D31" s="9" t="s">
        <v>76</v>
      </c>
      <c r="E31" s="17" t="s">
        <v>77</v>
      </c>
      <c r="F31" s="13" t="s">
        <v>17</v>
      </c>
      <c r="G31" s="14">
        <v>65</v>
      </c>
      <c r="H31" s="15">
        <v>0</v>
      </c>
      <c r="I31" s="15">
        <f t="shared" si="3"/>
        <v>0</v>
      </c>
    </row>
    <row r="32" spans="1:9" ht="17.25" customHeight="1">
      <c r="A32" s="10">
        <v>25</v>
      </c>
      <c r="B32" s="11" t="s">
        <v>14</v>
      </c>
      <c r="C32" s="9" t="s">
        <v>42</v>
      </c>
      <c r="D32" s="9" t="s">
        <v>78</v>
      </c>
      <c r="E32" s="12" t="s">
        <v>79</v>
      </c>
      <c r="F32" s="13" t="s">
        <v>62</v>
      </c>
      <c r="G32" s="16">
        <v>36417.284</v>
      </c>
      <c r="H32" s="15">
        <v>0</v>
      </c>
      <c r="I32" s="15">
        <f t="shared" si="3"/>
        <v>0</v>
      </c>
    </row>
    <row r="33" spans="1:9" ht="17.25" customHeight="1">
      <c r="A33" s="4">
        <v>0</v>
      </c>
      <c r="B33" s="3" t="s">
        <v>9</v>
      </c>
      <c r="C33" s="2"/>
      <c r="D33" s="2" t="s">
        <v>80</v>
      </c>
      <c r="E33" s="5" t="s">
        <v>81</v>
      </c>
      <c r="F33" s="6"/>
      <c r="G33" s="7"/>
      <c r="H33" s="8"/>
      <c r="I33" s="8">
        <f>SUM(I34:I38)</f>
        <v>0</v>
      </c>
    </row>
    <row r="34" spans="1:9" ht="17.25" customHeight="1">
      <c r="A34" s="10">
        <v>26</v>
      </c>
      <c r="B34" s="11" t="s">
        <v>14</v>
      </c>
      <c r="C34" s="9" t="s">
        <v>42</v>
      </c>
      <c r="D34" s="9" t="s">
        <v>82</v>
      </c>
      <c r="E34" s="12" t="s">
        <v>83</v>
      </c>
      <c r="F34" s="13" t="s">
        <v>71</v>
      </c>
      <c r="G34" s="14">
        <v>128.6</v>
      </c>
      <c r="H34" s="15">
        <v>0</v>
      </c>
      <c r="I34" s="15">
        <f>H34*G34</f>
        <v>0</v>
      </c>
    </row>
    <row r="35" spans="1:9" ht="17.25" customHeight="1">
      <c r="A35" s="10">
        <v>27</v>
      </c>
      <c r="B35" s="11" t="s">
        <v>14</v>
      </c>
      <c r="C35" s="9" t="s">
        <v>42</v>
      </c>
      <c r="D35" s="9" t="s">
        <v>84</v>
      </c>
      <c r="E35" s="12" t="s">
        <v>85</v>
      </c>
      <c r="F35" s="13" t="s">
        <v>71</v>
      </c>
      <c r="G35" s="14">
        <v>304</v>
      </c>
      <c r="H35" s="15">
        <v>0</v>
      </c>
      <c r="I35" s="15">
        <f aca="true" t="shared" si="4" ref="I35:I38">H35*G35</f>
        <v>0</v>
      </c>
    </row>
    <row r="36" spans="1:9" ht="17.25" customHeight="1">
      <c r="A36" s="10">
        <v>28</v>
      </c>
      <c r="B36" s="11" t="s">
        <v>14</v>
      </c>
      <c r="C36" s="9" t="s">
        <v>42</v>
      </c>
      <c r="D36" s="9" t="s">
        <v>86</v>
      </c>
      <c r="E36" s="12" t="s">
        <v>87</v>
      </c>
      <c r="F36" s="13" t="s">
        <v>71</v>
      </c>
      <c r="G36" s="14">
        <v>128.6</v>
      </c>
      <c r="H36" s="15">
        <v>0</v>
      </c>
      <c r="I36" s="15">
        <f t="shared" si="4"/>
        <v>0</v>
      </c>
    </row>
    <row r="37" spans="1:9" ht="17.25" customHeight="1">
      <c r="A37" s="10">
        <v>29</v>
      </c>
      <c r="B37" s="11" t="s">
        <v>14</v>
      </c>
      <c r="C37" s="9" t="s">
        <v>42</v>
      </c>
      <c r="D37" s="9" t="s">
        <v>88</v>
      </c>
      <c r="E37" s="12" t="s">
        <v>89</v>
      </c>
      <c r="F37" s="13" t="s">
        <v>59</v>
      </c>
      <c r="G37" s="14">
        <v>32</v>
      </c>
      <c r="H37" s="15">
        <v>0</v>
      </c>
      <c r="I37" s="15">
        <f t="shared" si="4"/>
        <v>0</v>
      </c>
    </row>
    <row r="38" spans="1:9" ht="26.25" customHeight="1">
      <c r="A38" s="10">
        <v>30</v>
      </c>
      <c r="B38" s="11" t="s">
        <v>14</v>
      </c>
      <c r="C38" s="9" t="s">
        <v>42</v>
      </c>
      <c r="D38" s="9" t="s">
        <v>90</v>
      </c>
      <c r="E38" s="12" t="s">
        <v>91</v>
      </c>
      <c r="F38" s="13" t="s">
        <v>62</v>
      </c>
      <c r="G38" s="16">
        <v>3231.97</v>
      </c>
      <c r="H38" s="15">
        <v>0</v>
      </c>
      <c r="I38" s="15">
        <f t="shared" si="4"/>
        <v>0</v>
      </c>
    </row>
    <row r="39" spans="1:9" ht="17.25" customHeight="1">
      <c r="A39" s="4">
        <v>0</v>
      </c>
      <c r="B39" s="3" t="s">
        <v>9</v>
      </c>
      <c r="C39" s="2"/>
      <c r="D39" s="2" t="s">
        <v>92</v>
      </c>
      <c r="E39" s="5" t="s">
        <v>93</v>
      </c>
      <c r="F39" s="6"/>
      <c r="G39" s="7"/>
      <c r="H39" s="8"/>
      <c r="I39" s="8">
        <f>SUM(I40:I46)</f>
        <v>0</v>
      </c>
    </row>
    <row r="40" spans="1:9" ht="17.25" customHeight="1">
      <c r="A40" s="10">
        <v>31</v>
      </c>
      <c r="B40" s="11" t="s">
        <v>14</v>
      </c>
      <c r="C40" s="9" t="s">
        <v>42</v>
      </c>
      <c r="D40" s="9" t="s">
        <v>94</v>
      </c>
      <c r="E40" s="12" t="s">
        <v>95</v>
      </c>
      <c r="F40" s="13" t="s">
        <v>71</v>
      </c>
      <c r="G40" s="14">
        <v>830.2</v>
      </c>
      <c r="H40" s="15">
        <v>0</v>
      </c>
      <c r="I40" s="15">
        <f>H40*G40</f>
        <v>0</v>
      </c>
    </row>
    <row r="41" spans="1:9" ht="26.25" customHeight="1">
      <c r="A41" s="10">
        <v>32</v>
      </c>
      <c r="B41" s="11" t="s">
        <v>14</v>
      </c>
      <c r="C41" s="9" t="s">
        <v>42</v>
      </c>
      <c r="D41" s="9" t="s">
        <v>96</v>
      </c>
      <c r="E41" s="12" t="s">
        <v>97</v>
      </c>
      <c r="F41" s="13" t="s">
        <v>71</v>
      </c>
      <c r="G41" s="14">
        <v>830.2</v>
      </c>
      <c r="H41" s="15">
        <v>0</v>
      </c>
      <c r="I41" s="15">
        <f aca="true" t="shared" si="5" ref="I41:I46">H41*G41</f>
        <v>0</v>
      </c>
    </row>
    <row r="42" spans="1:9" ht="17.25" customHeight="1">
      <c r="A42" s="10">
        <v>33</v>
      </c>
      <c r="B42" s="11" t="s">
        <v>50</v>
      </c>
      <c r="C42" s="9" t="s">
        <v>42</v>
      </c>
      <c r="D42" s="9" t="s">
        <v>98</v>
      </c>
      <c r="E42" s="17" t="s">
        <v>99</v>
      </c>
      <c r="F42" s="13" t="s">
        <v>100</v>
      </c>
      <c r="G42" s="14">
        <v>120</v>
      </c>
      <c r="H42" s="15">
        <v>0</v>
      </c>
      <c r="I42" s="15">
        <f t="shared" si="5"/>
        <v>0</v>
      </c>
    </row>
    <row r="43" spans="1:9" ht="17.25" customHeight="1">
      <c r="A43" s="10">
        <v>34</v>
      </c>
      <c r="B43" s="11" t="s">
        <v>50</v>
      </c>
      <c r="C43" s="9" t="s">
        <v>42</v>
      </c>
      <c r="D43" s="9" t="s">
        <v>101</v>
      </c>
      <c r="E43" s="17" t="s">
        <v>102</v>
      </c>
      <c r="F43" s="13" t="s">
        <v>59</v>
      </c>
      <c r="G43" s="14">
        <v>570</v>
      </c>
      <c r="H43" s="15">
        <v>0</v>
      </c>
      <c r="I43" s="15">
        <f t="shared" si="5"/>
        <v>0</v>
      </c>
    </row>
    <row r="44" spans="1:9" ht="17.25" customHeight="1">
      <c r="A44" s="10">
        <v>35</v>
      </c>
      <c r="B44" s="11" t="s">
        <v>50</v>
      </c>
      <c r="C44" s="9" t="s">
        <v>42</v>
      </c>
      <c r="D44" s="9" t="s">
        <v>103</v>
      </c>
      <c r="E44" s="17" t="s">
        <v>104</v>
      </c>
      <c r="F44" s="13" t="s">
        <v>59</v>
      </c>
      <c r="G44" s="14">
        <v>26</v>
      </c>
      <c r="H44" s="15">
        <v>0</v>
      </c>
      <c r="I44" s="15">
        <f t="shared" si="5"/>
        <v>0</v>
      </c>
    </row>
    <row r="45" spans="1:9" ht="17.25" customHeight="1">
      <c r="A45" s="10">
        <v>36</v>
      </c>
      <c r="B45" s="11" t="s">
        <v>50</v>
      </c>
      <c r="C45" s="9" t="s">
        <v>42</v>
      </c>
      <c r="D45" s="9" t="s">
        <v>105</v>
      </c>
      <c r="E45" s="17" t="s">
        <v>106</v>
      </c>
      <c r="F45" s="13" t="s">
        <v>59</v>
      </c>
      <c r="G45" s="14">
        <v>26</v>
      </c>
      <c r="H45" s="15">
        <v>0</v>
      </c>
      <c r="I45" s="15">
        <f t="shared" si="5"/>
        <v>0</v>
      </c>
    </row>
    <row r="46" spans="1:9" ht="17.25" customHeight="1">
      <c r="A46" s="10">
        <v>37</v>
      </c>
      <c r="B46" s="11" t="s">
        <v>14</v>
      </c>
      <c r="C46" s="9" t="s">
        <v>42</v>
      </c>
      <c r="D46" s="9" t="s">
        <v>107</v>
      </c>
      <c r="E46" s="12" t="s">
        <v>108</v>
      </c>
      <c r="F46" s="13" t="s">
        <v>59</v>
      </c>
      <c r="G46" s="14">
        <v>1</v>
      </c>
      <c r="H46" s="15">
        <v>0</v>
      </c>
      <c r="I46" s="15">
        <f t="shared" si="5"/>
        <v>0</v>
      </c>
    </row>
    <row r="47" spans="1:9" ht="17.25" customHeight="1">
      <c r="A47" s="4">
        <v>0</v>
      </c>
      <c r="B47" s="3" t="s">
        <v>9</v>
      </c>
      <c r="C47" s="2"/>
      <c r="D47" s="2" t="s">
        <v>109</v>
      </c>
      <c r="E47" s="5" t="s">
        <v>110</v>
      </c>
      <c r="F47" s="6"/>
      <c r="G47" s="7"/>
      <c r="H47" s="8"/>
      <c r="I47" s="8">
        <f>SUM(I48:I49)</f>
        <v>0</v>
      </c>
    </row>
    <row r="48" spans="1:9" ht="26.25" customHeight="1">
      <c r="A48" s="10">
        <v>38</v>
      </c>
      <c r="B48" s="11" t="s">
        <v>14</v>
      </c>
      <c r="C48" s="9" t="s">
        <v>42</v>
      </c>
      <c r="D48" s="9" t="s">
        <v>111</v>
      </c>
      <c r="E48" s="12" t="s">
        <v>112</v>
      </c>
      <c r="F48" s="13" t="s">
        <v>17</v>
      </c>
      <c r="G48" s="14">
        <v>2</v>
      </c>
      <c r="H48" s="15">
        <v>0</v>
      </c>
      <c r="I48" s="15">
        <f>H48*G48</f>
        <v>0</v>
      </c>
    </row>
    <row r="49" spans="1:9" ht="17.25" customHeight="1">
      <c r="A49" s="10">
        <v>39</v>
      </c>
      <c r="B49" s="11" t="s">
        <v>14</v>
      </c>
      <c r="C49" s="9" t="s">
        <v>42</v>
      </c>
      <c r="D49" s="9" t="s">
        <v>113</v>
      </c>
      <c r="E49" s="12" t="s">
        <v>114</v>
      </c>
      <c r="F49" s="13" t="s">
        <v>62</v>
      </c>
      <c r="G49" s="16">
        <v>9.82</v>
      </c>
      <c r="H49" s="15">
        <v>0</v>
      </c>
      <c r="I49" s="15">
        <f>H49*G49</f>
        <v>0</v>
      </c>
    </row>
    <row r="50" spans="1:9" ht="17.25" customHeight="1">
      <c r="A50" s="4">
        <v>0</v>
      </c>
      <c r="B50" s="3" t="s">
        <v>9</v>
      </c>
      <c r="C50" s="2"/>
      <c r="D50" s="2" t="s">
        <v>115</v>
      </c>
      <c r="E50" s="5" t="s">
        <v>116</v>
      </c>
      <c r="F50" s="6"/>
      <c r="G50" s="7"/>
      <c r="H50" s="8"/>
      <c r="I50" s="8">
        <f>SUM(I51:I63)</f>
        <v>0</v>
      </c>
    </row>
    <row r="51" spans="1:9" ht="26.25" customHeight="1">
      <c r="A51" s="10">
        <v>40</v>
      </c>
      <c r="B51" s="11" t="s">
        <v>14</v>
      </c>
      <c r="C51" s="9" t="s">
        <v>42</v>
      </c>
      <c r="D51" s="9" t="s">
        <v>117</v>
      </c>
      <c r="E51" s="12" t="s">
        <v>118</v>
      </c>
      <c r="F51" s="13" t="s">
        <v>71</v>
      </c>
      <c r="G51" s="14">
        <v>128</v>
      </c>
      <c r="H51" s="15">
        <v>0</v>
      </c>
      <c r="I51" s="15">
        <f>H51*G51</f>
        <v>0</v>
      </c>
    </row>
    <row r="52" spans="1:9" ht="17.25" customHeight="1">
      <c r="A52" s="10">
        <v>41</v>
      </c>
      <c r="B52" s="11" t="s">
        <v>14</v>
      </c>
      <c r="C52" s="9" t="s">
        <v>42</v>
      </c>
      <c r="D52" s="9" t="s">
        <v>119</v>
      </c>
      <c r="E52" s="12" t="s">
        <v>120</v>
      </c>
      <c r="F52" s="13" t="s">
        <v>71</v>
      </c>
      <c r="G52" s="14">
        <v>295.9</v>
      </c>
      <c r="H52" s="15">
        <v>0</v>
      </c>
      <c r="I52" s="15">
        <f aca="true" t="shared" si="6" ref="I52:I63">H52*G52</f>
        <v>0</v>
      </c>
    </row>
    <row r="53" spans="1:9" ht="17.25" customHeight="1">
      <c r="A53" s="10">
        <v>42</v>
      </c>
      <c r="B53" s="11" t="s">
        <v>14</v>
      </c>
      <c r="C53" s="9" t="s">
        <v>42</v>
      </c>
      <c r="D53" s="9" t="s">
        <v>121</v>
      </c>
      <c r="E53" s="12" t="s">
        <v>122</v>
      </c>
      <c r="F53" s="13" t="s">
        <v>71</v>
      </c>
      <c r="G53" s="14">
        <v>588</v>
      </c>
      <c r="H53" s="15">
        <v>0</v>
      </c>
      <c r="I53" s="15">
        <f t="shared" si="6"/>
        <v>0</v>
      </c>
    </row>
    <row r="54" spans="1:9" ht="26.25" customHeight="1">
      <c r="A54" s="10">
        <v>43</v>
      </c>
      <c r="B54" s="11" t="s">
        <v>50</v>
      </c>
      <c r="C54" s="9" t="s">
        <v>42</v>
      </c>
      <c r="D54" s="9" t="s">
        <v>123</v>
      </c>
      <c r="E54" s="17" t="s">
        <v>124</v>
      </c>
      <c r="F54" s="13" t="s">
        <v>59</v>
      </c>
      <c r="G54" s="14">
        <v>310</v>
      </c>
      <c r="H54" s="15">
        <v>0</v>
      </c>
      <c r="I54" s="15">
        <f t="shared" si="6"/>
        <v>0</v>
      </c>
    </row>
    <row r="55" spans="1:9" ht="17.25" customHeight="1">
      <c r="A55" s="10">
        <v>44</v>
      </c>
      <c r="B55" s="11" t="s">
        <v>14</v>
      </c>
      <c r="C55" s="9" t="s">
        <v>42</v>
      </c>
      <c r="D55" s="9" t="s">
        <v>125</v>
      </c>
      <c r="E55" s="12" t="s">
        <v>126</v>
      </c>
      <c r="F55" s="13" t="s">
        <v>71</v>
      </c>
      <c r="G55" s="14">
        <v>295.9</v>
      </c>
      <c r="H55" s="15">
        <v>0</v>
      </c>
      <c r="I55" s="15">
        <f t="shared" si="6"/>
        <v>0</v>
      </c>
    </row>
    <row r="56" spans="1:9" ht="26.25" customHeight="1">
      <c r="A56" s="10">
        <v>45</v>
      </c>
      <c r="B56" s="11" t="s">
        <v>50</v>
      </c>
      <c r="C56" s="9" t="s">
        <v>42</v>
      </c>
      <c r="D56" s="9" t="s">
        <v>127</v>
      </c>
      <c r="E56" s="17" t="s">
        <v>128</v>
      </c>
      <c r="F56" s="13" t="s">
        <v>71</v>
      </c>
      <c r="G56" s="14">
        <v>311</v>
      </c>
      <c r="H56" s="15">
        <v>0</v>
      </c>
      <c r="I56" s="15">
        <f t="shared" si="6"/>
        <v>0</v>
      </c>
    </row>
    <row r="57" spans="1:9" ht="26.25" customHeight="1">
      <c r="A57" s="10">
        <v>46</v>
      </c>
      <c r="B57" s="11" t="s">
        <v>14</v>
      </c>
      <c r="C57" s="9" t="s">
        <v>42</v>
      </c>
      <c r="D57" s="9" t="s">
        <v>129</v>
      </c>
      <c r="E57" s="12" t="s">
        <v>130</v>
      </c>
      <c r="F57" s="13" t="s">
        <v>59</v>
      </c>
      <c r="G57" s="14">
        <v>4</v>
      </c>
      <c r="H57" s="15">
        <v>0</v>
      </c>
      <c r="I57" s="15">
        <f t="shared" si="6"/>
        <v>0</v>
      </c>
    </row>
    <row r="58" spans="1:9" ht="26.25" customHeight="1">
      <c r="A58" s="10">
        <v>47</v>
      </c>
      <c r="B58" s="11" t="s">
        <v>14</v>
      </c>
      <c r="C58" s="9" t="s">
        <v>42</v>
      </c>
      <c r="D58" s="9" t="s">
        <v>131</v>
      </c>
      <c r="E58" s="12" t="s">
        <v>132</v>
      </c>
      <c r="F58" s="13" t="s">
        <v>59</v>
      </c>
      <c r="G58" s="14">
        <v>32</v>
      </c>
      <c r="H58" s="15">
        <v>0</v>
      </c>
      <c r="I58" s="15">
        <f t="shared" si="6"/>
        <v>0</v>
      </c>
    </row>
    <row r="59" spans="1:9" ht="26.25" customHeight="1">
      <c r="A59" s="10">
        <v>48</v>
      </c>
      <c r="B59" s="11" t="s">
        <v>14</v>
      </c>
      <c r="C59" s="9" t="s">
        <v>42</v>
      </c>
      <c r="D59" s="9" t="s">
        <v>133</v>
      </c>
      <c r="E59" s="12" t="s">
        <v>134</v>
      </c>
      <c r="F59" s="13" t="s">
        <v>71</v>
      </c>
      <c r="G59" s="14">
        <v>295.9</v>
      </c>
      <c r="H59" s="15">
        <v>0</v>
      </c>
      <c r="I59" s="15">
        <f t="shared" si="6"/>
        <v>0</v>
      </c>
    </row>
    <row r="60" spans="1:9" ht="26.25" customHeight="1">
      <c r="A60" s="10">
        <v>49</v>
      </c>
      <c r="B60" s="11" t="s">
        <v>14</v>
      </c>
      <c r="C60" s="9" t="s">
        <v>42</v>
      </c>
      <c r="D60" s="9" t="s">
        <v>135</v>
      </c>
      <c r="E60" s="12" t="s">
        <v>136</v>
      </c>
      <c r="F60" s="13" t="s">
        <v>71</v>
      </c>
      <c r="G60" s="14">
        <v>295.9</v>
      </c>
      <c r="H60" s="15">
        <v>0</v>
      </c>
      <c r="I60" s="15">
        <f t="shared" si="6"/>
        <v>0</v>
      </c>
    </row>
    <row r="61" spans="1:9" ht="17.25" customHeight="1">
      <c r="A61" s="10">
        <v>50</v>
      </c>
      <c r="B61" s="11" t="s">
        <v>14</v>
      </c>
      <c r="C61" s="9" t="s">
        <v>42</v>
      </c>
      <c r="D61" s="9" t="s">
        <v>137</v>
      </c>
      <c r="E61" s="12" t="s">
        <v>138</v>
      </c>
      <c r="F61" s="13" t="s">
        <v>59</v>
      </c>
      <c r="G61" s="14">
        <v>8</v>
      </c>
      <c r="H61" s="15">
        <v>0</v>
      </c>
      <c r="I61" s="15">
        <f t="shared" si="6"/>
        <v>0</v>
      </c>
    </row>
    <row r="62" spans="1:9" ht="17.25" customHeight="1">
      <c r="A62" s="10">
        <v>51</v>
      </c>
      <c r="B62" s="11" t="s">
        <v>50</v>
      </c>
      <c r="C62" s="9" t="s">
        <v>42</v>
      </c>
      <c r="D62" s="9" t="s">
        <v>139</v>
      </c>
      <c r="E62" s="17" t="s">
        <v>140</v>
      </c>
      <c r="F62" s="13" t="s">
        <v>59</v>
      </c>
      <c r="G62" s="16">
        <v>8</v>
      </c>
      <c r="H62" s="15">
        <v>0</v>
      </c>
      <c r="I62" s="15">
        <f t="shared" si="6"/>
        <v>0</v>
      </c>
    </row>
    <row r="63" spans="1:9" ht="26.25" customHeight="1">
      <c r="A63" s="10">
        <v>52</v>
      </c>
      <c r="B63" s="11" t="s">
        <v>14</v>
      </c>
      <c r="C63" s="9" t="s">
        <v>42</v>
      </c>
      <c r="D63" s="9" t="s">
        <v>141</v>
      </c>
      <c r="E63" s="12" t="s">
        <v>142</v>
      </c>
      <c r="F63" s="13" t="s">
        <v>62</v>
      </c>
      <c r="G63" s="16">
        <v>6998.45</v>
      </c>
      <c r="H63" s="15">
        <v>0</v>
      </c>
      <c r="I63" s="15">
        <f t="shared" si="6"/>
        <v>0</v>
      </c>
    </row>
    <row r="64" spans="1:9" ht="17.25" customHeight="1">
      <c r="A64" s="4">
        <v>0</v>
      </c>
      <c r="B64" s="3" t="s">
        <v>9</v>
      </c>
      <c r="C64" s="2"/>
      <c r="D64" s="2" t="s">
        <v>143</v>
      </c>
      <c r="E64" s="5" t="s">
        <v>144</v>
      </c>
      <c r="F64" s="6"/>
      <c r="G64" s="7"/>
      <c r="H64" s="8"/>
      <c r="I64" s="8">
        <f>SUM(I65:I88)</f>
        <v>0</v>
      </c>
    </row>
    <row r="65" spans="1:9" ht="26.25" customHeight="1">
      <c r="A65" s="10">
        <v>53</v>
      </c>
      <c r="B65" s="11" t="s">
        <v>14</v>
      </c>
      <c r="C65" s="9" t="s">
        <v>42</v>
      </c>
      <c r="D65" s="9" t="s">
        <v>145</v>
      </c>
      <c r="E65" s="12" t="s">
        <v>146</v>
      </c>
      <c r="F65" s="13" t="s">
        <v>100</v>
      </c>
      <c r="G65" s="14">
        <v>14112.34</v>
      </c>
      <c r="H65" s="15">
        <v>0</v>
      </c>
      <c r="I65" s="15">
        <f>H65*G65</f>
        <v>0</v>
      </c>
    </row>
    <row r="66" spans="1:9" ht="26.25" customHeight="1">
      <c r="A66" s="10">
        <v>54</v>
      </c>
      <c r="B66" s="11" t="s">
        <v>14</v>
      </c>
      <c r="C66" s="9" t="s">
        <v>42</v>
      </c>
      <c r="D66" s="9" t="s">
        <v>147</v>
      </c>
      <c r="E66" s="12" t="s">
        <v>148</v>
      </c>
      <c r="F66" s="13" t="s">
        <v>17</v>
      </c>
      <c r="G66" s="14">
        <v>5940</v>
      </c>
      <c r="H66" s="15">
        <v>0</v>
      </c>
      <c r="I66" s="15">
        <f aca="true" t="shared" si="7" ref="I66:I88">H66*G66</f>
        <v>0</v>
      </c>
    </row>
    <row r="67" spans="1:9" ht="17.25" customHeight="1">
      <c r="A67" s="10">
        <v>55</v>
      </c>
      <c r="B67" s="11" t="s">
        <v>14</v>
      </c>
      <c r="C67" s="9" t="s">
        <v>42</v>
      </c>
      <c r="D67" s="9" t="s">
        <v>149</v>
      </c>
      <c r="E67" s="12" t="s">
        <v>150</v>
      </c>
      <c r="F67" s="13" t="s">
        <v>59</v>
      </c>
      <c r="G67" s="14">
        <v>37800</v>
      </c>
      <c r="H67" s="15">
        <v>0</v>
      </c>
      <c r="I67" s="15">
        <f t="shared" si="7"/>
        <v>0</v>
      </c>
    </row>
    <row r="68" spans="1:9" ht="26.25" customHeight="1">
      <c r="A68" s="10">
        <v>56</v>
      </c>
      <c r="B68" s="11" t="s">
        <v>14</v>
      </c>
      <c r="C68" s="9" t="s">
        <v>42</v>
      </c>
      <c r="D68" s="9" t="s">
        <v>151</v>
      </c>
      <c r="E68" s="12" t="s">
        <v>152</v>
      </c>
      <c r="F68" s="13" t="s">
        <v>59</v>
      </c>
      <c r="G68" s="14">
        <v>8</v>
      </c>
      <c r="H68" s="15">
        <v>0</v>
      </c>
      <c r="I68" s="15">
        <f t="shared" si="7"/>
        <v>0</v>
      </c>
    </row>
    <row r="69" spans="1:9" ht="26.25" customHeight="1">
      <c r="A69" s="10">
        <v>57</v>
      </c>
      <c r="B69" s="11" t="s">
        <v>50</v>
      </c>
      <c r="C69" s="9" t="s">
        <v>42</v>
      </c>
      <c r="D69" s="9" t="s">
        <v>153</v>
      </c>
      <c r="E69" s="17" t="s">
        <v>154</v>
      </c>
      <c r="F69" s="13" t="s">
        <v>59</v>
      </c>
      <c r="G69" s="14">
        <v>8</v>
      </c>
      <c r="H69" s="15">
        <v>0</v>
      </c>
      <c r="I69" s="15">
        <f t="shared" si="7"/>
        <v>0</v>
      </c>
    </row>
    <row r="70" spans="1:9" ht="17.25" customHeight="1">
      <c r="A70" s="10">
        <v>58</v>
      </c>
      <c r="B70" s="11" t="s">
        <v>14</v>
      </c>
      <c r="C70" s="9" t="s">
        <v>42</v>
      </c>
      <c r="D70" s="9" t="s">
        <v>155</v>
      </c>
      <c r="E70" s="12" t="s">
        <v>156</v>
      </c>
      <c r="F70" s="13" t="s">
        <v>100</v>
      </c>
      <c r="G70" s="14">
        <v>11812.702</v>
      </c>
      <c r="H70" s="15">
        <v>0</v>
      </c>
      <c r="I70" s="15">
        <f t="shared" si="7"/>
        <v>0</v>
      </c>
    </row>
    <row r="71" spans="1:9" ht="17.25" customHeight="1">
      <c r="A71" s="10">
        <v>59</v>
      </c>
      <c r="B71" s="11" t="s">
        <v>50</v>
      </c>
      <c r="C71" s="9" t="s">
        <v>42</v>
      </c>
      <c r="D71" s="9" t="s">
        <v>157</v>
      </c>
      <c r="E71" s="17" t="s">
        <v>158</v>
      </c>
      <c r="F71" s="13" t="s">
        <v>31</v>
      </c>
      <c r="G71" s="14">
        <v>5.011</v>
      </c>
      <c r="H71" s="15">
        <v>0</v>
      </c>
      <c r="I71" s="15">
        <f t="shared" si="7"/>
        <v>0</v>
      </c>
    </row>
    <row r="72" spans="1:9" ht="17.25" customHeight="1">
      <c r="A72" s="10">
        <v>60</v>
      </c>
      <c r="B72" s="11" t="s">
        <v>50</v>
      </c>
      <c r="C72" s="9" t="s">
        <v>42</v>
      </c>
      <c r="D72" s="9" t="s">
        <v>159</v>
      </c>
      <c r="E72" s="17" t="s">
        <v>160</v>
      </c>
      <c r="F72" s="13" t="s">
        <v>31</v>
      </c>
      <c r="G72" s="14">
        <v>7.392</v>
      </c>
      <c r="H72" s="15">
        <v>0</v>
      </c>
      <c r="I72" s="15">
        <f t="shared" si="7"/>
        <v>0</v>
      </c>
    </row>
    <row r="73" spans="1:9" ht="26.25" customHeight="1">
      <c r="A73" s="10">
        <v>61</v>
      </c>
      <c r="B73" s="11" t="s">
        <v>14</v>
      </c>
      <c r="C73" s="9" t="s">
        <v>42</v>
      </c>
      <c r="D73" s="9" t="s">
        <v>161</v>
      </c>
      <c r="E73" s="12" t="s">
        <v>162</v>
      </c>
      <c r="F73" s="13" t="s">
        <v>100</v>
      </c>
      <c r="G73" s="14">
        <v>1101.537</v>
      </c>
      <c r="H73" s="15">
        <v>0</v>
      </c>
      <c r="I73" s="15">
        <f t="shared" si="7"/>
        <v>0</v>
      </c>
    </row>
    <row r="74" spans="1:9" ht="35.25" customHeight="1">
      <c r="A74" s="10">
        <v>62</v>
      </c>
      <c r="B74" s="11" t="s">
        <v>14</v>
      </c>
      <c r="C74" s="9" t="s">
        <v>42</v>
      </c>
      <c r="D74" s="9" t="s">
        <v>163</v>
      </c>
      <c r="E74" s="12" t="s">
        <v>164</v>
      </c>
      <c r="F74" s="13" t="s">
        <v>17</v>
      </c>
      <c r="G74" s="14">
        <v>5940</v>
      </c>
      <c r="H74" s="15">
        <v>0</v>
      </c>
      <c r="I74" s="15">
        <f t="shared" si="7"/>
        <v>0</v>
      </c>
    </row>
    <row r="75" spans="1:9" ht="35.25" customHeight="1">
      <c r="A75" s="10">
        <v>63</v>
      </c>
      <c r="B75" s="11" t="s">
        <v>50</v>
      </c>
      <c r="C75" s="9" t="s">
        <v>42</v>
      </c>
      <c r="D75" s="9" t="s">
        <v>165</v>
      </c>
      <c r="E75" s="17" t="s">
        <v>166</v>
      </c>
      <c r="F75" s="13" t="s">
        <v>17</v>
      </c>
      <c r="G75" s="14">
        <v>6210</v>
      </c>
      <c r="H75" s="15">
        <v>0</v>
      </c>
      <c r="I75" s="15">
        <f t="shared" si="7"/>
        <v>0</v>
      </c>
    </row>
    <row r="76" spans="1:9" ht="26.25" customHeight="1">
      <c r="A76" s="10">
        <v>64</v>
      </c>
      <c r="B76" s="11" t="s">
        <v>14</v>
      </c>
      <c r="C76" s="9" t="s">
        <v>42</v>
      </c>
      <c r="D76" s="9" t="s">
        <v>167</v>
      </c>
      <c r="E76" s="12" t="s">
        <v>168</v>
      </c>
      <c r="F76" s="13" t="s">
        <v>17</v>
      </c>
      <c r="G76" s="14">
        <v>142</v>
      </c>
      <c r="H76" s="15">
        <v>0</v>
      </c>
      <c r="I76" s="15">
        <f t="shared" si="7"/>
        <v>0</v>
      </c>
    </row>
    <row r="77" spans="1:9" ht="26.25" customHeight="1">
      <c r="A77" s="10">
        <v>65</v>
      </c>
      <c r="B77" s="11" t="s">
        <v>50</v>
      </c>
      <c r="C77" s="9" t="s">
        <v>42</v>
      </c>
      <c r="D77" s="9" t="s">
        <v>169</v>
      </c>
      <c r="E77" s="17" t="s">
        <v>170</v>
      </c>
      <c r="F77" s="13" t="s">
        <v>17</v>
      </c>
      <c r="G77" s="14">
        <v>91</v>
      </c>
      <c r="H77" s="15">
        <v>0</v>
      </c>
      <c r="I77" s="15">
        <f t="shared" si="7"/>
        <v>0</v>
      </c>
    </row>
    <row r="78" spans="1:9" ht="35.25" customHeight="1">
      <c r="A78" s="10">
        <v>66</v>
      </c>
      <c r="B78" s="11" t="s">
        <v>50</v>
      </c>
      <c r="C78" s="9" t="s">
        <v>42</v>
      </c>
      <c r="D78" s="9" t="s">
        <v>171</v>
      </c>
      <c r="E78" s="17" t="s">
        <v>172</v>
      </c>
      <c r="F78" s="13" t="s">
        <v>17</v>
      </c>
      <c r="G78" s="14">
        <v>66</v>
      </c>
      <c r="H78" s="15">
        <v>0</v>
      </c>
      <c r="I78" s="15">
        <f t="shared" si="7"/>
        <v>0</v>
      </c>
    </row>
    <row r="79" spans="1:9" ht="17.25" customHeight="1">
      <c r="A79" s="10">
        <v>67</v>
      </c>
      <c r="B79" s="11" t="s">
        <v>14</v>
      </c>
      <c r="C79" s="9" t="s">
        <v>42</v>
      </c>
      <c r="D79" s="9" t="s">
        <v>173</v>
      </c>
      <c r="E79" s="12" t="s">
        <v>174</v>
      </c>
      <c r="F79" s="13" t="s">
        <v>100</v>
      </c>
      <c r="G79" s="14">
        <v>35</v>
      </c>
      <c r="H79" s="15">
        <v>0</v>
      </c>
      <c r="I79" s="15">
        <f t="shared" si="7"/>
        <v>0</v>
      </c>
    </row>
    <row r="80" spans="1:9" ht="17.25" customHeight="1">
      <c r="A80" s="10">
        <v>68</v>
      </c>
      <c r="B80" s="11" t="s">
        <v>50</v>
      </c>
      <c r="C80" s="9" t="s">
        <v>42</v>
      </c>
      <c r="D80" s="9" t="s">
        <v>175</v>
      </c>
      <c r="E80" s="17" t="s">
        <v>176</v>
      </c>
      <c r="F80" s="13" t="s">
        <v>59</v>
      </c>
      <c r="G80" s="14">
        <v>1</v>
      </c>
      <c r="H80" s="15">
        <v>0</v>
      </c>
      <c r="I80" s="15">
        <f t="shared" si="7"/>
        <v>0</v>
      </c>
    </row>
    <row r="81" spans="1:9" ht="17.25" customHeight="1">
      <c r="A81" s="10">
        <v>69</v>
      </c>
      <c r="B81" s="11" t="s">
        <v>50</v>
      </c>
      <c r="C81" s="9" t="s">
        <v>42</v>
      </c>
      <c r="D81" s="9" t="s">
        <v>177</v>
      </c>
      <c r="E81" s="17" t="s">
        <v>178</v>
      </c>
      <c r="F81" s="13" t="s">
        <v>59</v>
      </c>
      <c r="G81" s="14">
        <v>1</v>
      </c>
      <c r="H81" s="15">
        <v>0</v>
      </c>
      <c r="I81" s="15">
        <f t="shared" si="7"/>
        <v>0</v>
      </c>
    </row>
    <row r="82" spans="1:9" ht="17.25" customHeight="1">
      <c r="A82" s="10">
        <v>70</v>
      </c>
      <c r="B82" s="11" t="s">
        <v>14</v>
      </c>
      <c r="C82" s="9" t="s">
        <v>42</v>
      </c>
      <c r="D82" s="9" t="s">
        <v>179</v>
      </c>
      <c r="E82" s="12" t="s">
        <v>180</v>
      </c>
      <c r="F82" s="13" t="s">
        <v>71</v>
      </c>
      <c r="G82" s="14">
        <v>1.4</v>
      </c>
      <c r="H82" s="15">
        <v>0</v>
      </c>
      <c r="I82" s="15">
        <f t="shared" si="7"/>
        <v>0</v>
      </c>
    </row>
    <row r="83" spans="1:9" ht="26.25" customHeight="1">
      <c r="A83" s="10">
        <v>71</v>
      </c>
      <c r="B83" s="11" t="s">
        <v>14</v>
      </c>
      <c r="C83" s="9" t="s">
        <v>42</v>
      </c>
      <c r="D83" s="9" t="s">
        <v>181</v>
      </c>
      <c r="E83" s="12" t="s">
        <v>182</v>
      </c>
      <c r="F83" s="13" t="s">
        <v>59</v>
      </c>
      <c r="G83" s="16">
        <v>1</v>
      </c>
      <c r="H83" s="15">
        <v>0</v>
      </c>
      <c r="I83" s="15">
        <f t="shared" si="7"/>
        <v>0</v>
      </c>
    </row>
    <row r="84" spans="1:9" ht="35.25" customHeight="1">
      <c r="A84" s="10">
        <v>72</v>
      </c>
      <c r="B84" s="11" t="s">
        <v>50</v>
      </c>
      <c r="C84" s="9" t="s">
        <v>42</v>
      </c>
      <c r="D84" s="9" t="s">
        <v>183</v>
      </c>
      <c r="E84" s="17" t="s">
        <v>184</v>
      </c>
      <c r="F84" s="13" t="s">
        <v>59</v>
      </c>
      <c r="G84" s="14">
        <v>1</v>
      </c>
      <c r="H84" s="15">
        <v>0</v>
      </c>
      <c r="I84" s="15">
        <f t="shared" si="7"/>
        <v>0</v>
      </c>
    </row>
    <row r="85" spans="1:9" ht="17.25" customHeight="1">
      <c r="A85" s="10">
        <v>73</v>
      </c>
      <c r="B85" s="11" t="s">
        <v>14</v>
      </c>
      <c r="C85" s="9" t="s">
        <v>42</v>
      </c>
      <c r="D85" s="9" t="s">
        <v>185</v>
      </c>
      <c r="E85" s="12" t="s">
        <v>186</v>
      </c>
      <c r="F85" s="13" t="s">
        <v>100</v>
      </c>
      <c r="G85" s="14">
        <v>15625</v>
      </c>
      <c r="H85" s="15">
        <v>0</v>
      </c>
      <c r="I85" s="15">
        <f t="shared" si="7"/>
        <v>0</v>
      </c>
    </row>
    <row r="86" spans="1:9" ht="17.25" customHeight="1">
      <c r="A86" s="10">
        <v>74</v>
      </c>
      <c r="B86" s="11" t="s">
        <v>14</v>
      </c>
      <c r="C86" s="9" t="s">
        <v>42</v>
      </c>
      <c r="D86" s="9" t="s">
        <v>187</v>
      </c>
      <c r="E86" s="12" t="s">
        <v>188</v>
      </c>
      <c r="F86" s="13" t="s">
        <v>100</v>
      </c>
      <c r="G86" s="14">
        <v>3942</v>
      </c>
      <c r="H86" s="15">
        <v>0</v>
      </c>
      <c r="I86" s="15">
        <f t="shared" si="7"/>
        <v>0</v>
      </c>
    </row>
    <row r="87" spans="1:9" ht="26.25" customHeight="1">
      <c r="A87" s="10">
        <v>75</v>
      </c>
      <c r="B87" s="11" t="s">
        <v>14</v>
      </c>
      <c r="C87" s="9" t="s">
        <v>42</v>
      </c>
      <c r="D87" s="9" t="s">
        <v>189</v>
      </c>
      <c r="E87" s="12" t="s">
        <v>190</v>
      </c>
      <c r="F87" s="13" t="s">
        <v>59</v>
      </c>
      <c r="G87" s="14">
        <v>1</v>
      </c>
      <c r="H87" s="15">
        <v>0</v>
      </c>
      <c r="I87" s="15">
        <f t="shared" si="7"/>
        <v>0</v>
      </c>
    </row>
    <row r="88" spans="1:9" ht="26.25" customHeight="1">
      <c r="A88" s="10">
        <v>76</v>
      </c>
      <c r="B88" s="11" t="s">
        <v>14</v>
      </c>
      <c r="C88" s="9" t="s">
        <v>42</v>
      </c>
      <c r="D88" s="9" t="s">
        <v>191</v>
      </c>
      <c r="E88" s="12" t="s">
        <v>192</v>
      </c>
      <c r="F88" s="13" t="s">
        <v>62</v>
      </c>
      <c r="G88" s="16">
        <v>73941.22</v>
      </c>
      <c r="H88" s="15">
        <v>0</v>
      </c>
      <c r="I88" s="15">
        <f t="shared" si="7"/>
        <v>0</v>
      </c>
    </row>
    <row r="89" spans="1:9" ht="17.25" customHeight="1">
      <c r="A89" s="4">
        <v>0</v>
      </c>
      <c r="B89" s="3" t="s">
        <v>9</v>
      </c>
      <c r="C89" s="2"/>
      <c r="D89" s="2" t="s">
        <v>193</v>
      </c>
      <c r="E89" s="5" t="s">
        <v>194</v>
      </c>
      <c r="F89" s="6"/>
      <c r="G89" s="7"/>
      <c r="H89" s="8"/>
      <c r="I89" s="8">
        <f>I90</f>
        <v>0</v>
      </c>
    </row>
    <row r="90" spans="1:9" ht="17.25" customHeight="1">
      <c r="A90" s="10">
        <v>77</v>
      </c>
      <c r="B90" s="11" t="s">
        <v>14</v>
      </c>
      <c r="C90" s="9" t="s">
        <v>42</v>
      </c>
      <c r="D90" s="9" t="s">
        <v>195</v>
      </c>
      <c r="E90" s="12" t="s">
        <v>196</v>
      </c>
      <c r="F90" s="13" t="s">
        <v>17</v>
      </c>
      <c r="G90" s="14">
        <v>1535.116</v>
      </c>
      <c r="H90" s="15">
        <v>0</v>
      </c>
      <c r="I90" s="15">
        <f>H90*G90</f>
        <v>0</v>
      </c>
    </row>
    <row r="91" spans="1:9" ht="17.25" customHeight="1">
      <c r="A91" s="4">
        <v>0</v>
      </c>
      <c r="B91" s="3" t="s">
        <v>9</v>
      </c>
      <c r="C91" s="2"/>
      <c r="D91" s="2" t="s">
        <v>197</v>
      </c>
      <c r="E91" s="5" t="s">
        <v>198</v>
      </c>
      <c r="F91" s="6"/>
      <c r="G91" s="7"/>
      <c r="H91" s="8"/>
      <c r="I91" s="8">
        <f>I92+I94+I96</f>
        <v>0</v>
      </c>
    </row>
    <row r="92" spans="1:9" ht="17.25" customHeight="1">
      <c r="A92" s="4">
        <v>0</v>
      </c>
      <c r="B92" s="3" t="s">
        <v>9</v>
      </c>
      <c r="C92" s="2"/>
      <c r="D92" s="2" t="s">
        <v>199</v>
      </c>
      <c r="E92" s="5" t="s">
        <v>200</v>
      </c>
      <c r="F92" s="6"/>
      <c r="G92" s="7"/>
      <c r="H92" s="8"/>
      <c r="I92" s="8">
        <f>I93</f>
        <v>0</v>
      </c>
    </row>
    <row r="93" spans="1:9" ht="17.25" customHeight="1">
      <c r="A93" s="10">
        <v>78</v>
      </c>
      <c r="B93" s="11" t="s">
        <v>14</v>
      </c>
      <c r="C93" s="9" t="s">
        <v>10</v>
      </c>
      <c r="D93" s="9" t="s">
        <v>201</v>
      </c>
      <c r="E93" s="12" t="s">
        <v>202</v>
      </c>
      <c r="F93" s="13" t="s">
        <v>203</v>
      </c>
      <c r="G93" s="16">
        <v>1</v>
      </c>
      <c r="H93" s="15">
        <v>0</v>
      </c>
      <c r="I93" s="15">
        <f>H93*G93</f>
        <v>0</v>
      </c>
    </row>
    <row r="94" spans="1:9" ht="17.25" customHeight="1">
      <c r="A94" s="4">
        <v>0</v>
      </c>
      <c r="B94" s="3" t="s">
        <v>9</v>
      </c>
      <c r="C94" s="2"/>
      <c r="D94" s="2" t="s">
        <v>204</v>
      </c>
      <c r="E94" s="5" t="s">
        <v>205</v>
      </c>
      <c r="F94" s="6"/>
      <c r="G94" s="7"/>
      <c r="H94" s="8"/>
      <c r="I94" s="8">
        <f>I95</f>
        <v>0</v>
      </c>
    </row>
    <row r="95" spans="1:9" ht="17.25" customHeight="1">
      <c r="A95" s="10">
        <v>79</v>
      </c>
      <c r="B95" s="11" t="s">
        <v>14</v>
      </c>
      <c r="C95" s="9" t="s">
        <v>197</v>
      </c>
      <c r="D95" s="9" t="s">
        <v>206</v>
      </c>
      <c r="E95" s="12" t="s">
        <v>205</v>
      </c>
      <c r="F95" s="13" t="s">
        <v>59</v>
      </c>
      <c r="G95" s="16">
        <v>1</v>
      </c>
      <c r="H95" s="15">
        <v>0</v>
      </c>
      <c r="I95" s="15">
        <f>H95*G95</f>
        <v>0</v>
      </c>
    </row>
    <row r="96" spans="1:9" ht="17.25" customHeight="1">
      <c r="A96" s="4">
        <v>0</v>
      </c>
      <c r="B96" s="3" t="s">
        <v>9</v>
      </c>
      <c r="C96" s="2"/>
      <c r="D96" s="2" t="s">
        <v>207</v>
      </c>
      <c r="E96" s="5" t="s">
        <v>208</v>
      </c>
      <c r="F96" s="6"/>
      <c r="G96" s="7"/>
      <c r="H96" s="8"/>
      <c r="I96" s="8">
        <f>I97</f>
        <v>0</v>
      </c>
    </row>
    <row r="97" spans="1:9" ht="17.25" customHeight="1">
      <c r="A97" s="10">
        <v>80</v>
      </c>
      <c r="B97" s="11" t="s">
        <v>14</v>
      </c>
      <c r="C97" s="9" t="s">
        <v>197</v>
      </c>
      <c r="D97" s="9" t="s">
        <v>209</v>
      </c>
      <c r="E97" s="12" t="s">
        <v>208</v>
      </c>
      <c r="F97" s="13" t="s">
        <v>59</v>
      </c>
      <c r="G97" s="16">
        <v>1</v>
      </c>
      <c r="H97" s="15">
        <v>0</v>
      </c>
      <c r="I97" s="15">
        <f>H97*G97</f>
        <v>0</v>
      </c>
    </row>
  </sheetData>
  <printOptions/>
  <pageMargins left="0.2" right="0.2" top="0.2" bottom="0.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Tereza</dc:creator>
  <cp:keywords/>
  <dc:description/>
  <cp:lastModifiedBy>Svobodová Tereza</cp:lastModifiedBy>
  <cp:lastPrinted>2019-10-30T16:09:01Z</cp:lastPrinted>
  <dcterms:created xsi:type="dcterms:W3CDTF">2019-10-30T15:50:29Z</dcterms:created>
  <dcterms:modified xsi:type="dcterms:W3CDTF">2019-10-31T06:53:36Z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18.2.4.0</vt:lpwstr>
  </property>
</Properties>
</file>