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Rekapitulace" sheetId="1" r:id="rId1"/>
    <sheet name="Soupis položek" sheetId="2" r:id="rId2"/>
  </sheets>
  <definedNames>
    <definedName name="_xlnm.Print_Area" localSheetId="0">'Rekapitulace'!$A:$F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<sst xmlns="http://schemas.openxmlformats.org/spreadsheetml/2006/main" count="76" uniqueCount="52">
  <si>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t>materiál zemní+stavební</t>
  </si>
  <si>
    <t>zemní práce</t>
  </si>
  <si>
    <t>PPV pro zemní práce</t>
  </si>
  <si>
    <t>materiál+výkony celkem</t>
  </si>
  <si>
    <t>NÁKLADY hl.III celkem</t>
  </si>
  <si>
    <t>zařízení staveniště</t>
  </si>
  <si>
    <t>NÁKLADY hl.VI celkem</t>
  </si>
  <si>
    <t>kompletační činnost</t>
  </si>
  <si>
    <t>revize</t>
  </si>
  <si>
    <t>investorská činnost</t>
  </si>
  <si>
    <t>NÁKLADY hl.XI celkem</t>
  </si>
  <si>
    <t>CENA bez DPH (Kč)</t>
  </si>
  <si>
    <t>název akce: Cyklostezka - doplněk</t>
  </si>
  <si>
    <t>objekt: Elektro - veřejné osvětlení</t>
  </si>
  <si>
    <t>Rekapitulace ceny</t>
  </si>
  <si>
    <t>p.č.</t>
  </si>
  <si>
    <t>%</t>
  </si>
  <si>
    <t>základ</t>
  </si>
  <si>
    <t>cena /Kč/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</si>
  <si>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</si>
  <si>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</si>
  <si>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</si>
  <si>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</si>
  <si>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</si>
  <si>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</si>
  <si>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</si>
  <si>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</si>
  <si>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</si>
  <si>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</si>
  <si>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</si>
  <si>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</si>
  <si>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</si>
  <si>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Materiál zemní+stavební</t>
  </si>
  <si>
    <t>písek kopaný 0-2mm</t>
  </si>
  <si>
    <t>m3</t>
  </si>
  <si>
    <t>S</t>
  </si>
  <si>
    <t>MZ</t>
  </si>
  <si>
    <t>krycí deska plastová 50/30/1,2cm</t>
  </si>
  <si>
    <t>ks</t>
  </si>
  <si>
    <t>výstražná fólie šířka 0,34m</t>
  </si>
  <si>
    <t>m</t>
  </si>
  <si>
    <t>součet</t>
  </si>
  <si>
    <t>Zemní práce</t>
  </si>
  <si>
    <t>výkop kabel.rýhy šířka 50/hloubka 50cm tz.3/ko1.2</t>
  </si>
  <si>
    <t>*</t>
  </si>
  <si>
    <t>CZ</t>
  </si>
  <si>
    <t>kabel.lože písek 2x10-15cm plastdesky50/30 na30cm</t>
  </si>
  <si>
    <t>výstražná fólie šířka nad 30cm</t>
  </si>
  <si>
    <t>zához kabelové rýhy šířka 50/hloubka 50cm tz.3</t>
  </si>
  <si>
    <t>odvoz zeminy do 10km vč.poplatku za skládku</t>
  </si>
  <si>
    <t>provizorní úprava terénu třída zeminy 3</t>
  </si>
  <si>
    <t>m2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</si>
</sst>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"/>
    <numFmt numFmtId="166" formatCode="#\ ###\ ##0;#\ ###\ ##0;"/>
    <numFmt numFmtId="167" formatCode="##\ ###\ ##0;##\ ###\ ##0;"/>
    <numFmt numFmtId="168" formatCode="000000000"/>
    <numFmt numFmtId="169" formatCode="#\ ###\ ###"/>
    <numFmt numFmtId="170" formatCode="0.000;0.000;"/>
    <numFmt numFmtId="171" formatCode="0.00;0.0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sz val="12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1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thick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2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166" fontId="40" fillId="0" borderId="11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166" fontId="40" fillId="0" borderId="13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  <xf numFmtId="2" fontId="40" fillId="0" borderId="15" xfId="0" applyNumberFormat="1" applyFont="1" applyBorder="1" applyAlignment="1">
      <alignment/>
    </xf>
    <xf numFmtId="166" fontId="40" fillId="0" borderId="15" xfId="0" applyNumberFormat="1" applyFont="1" applyBorder="1" applyAlignment="1">
      <alignment/>
    </xf>
    <xf numFmtId="49" fontId="40" fillId="33" borderId="16" xfId="0" applyNumberFormat="1" applyFont="1" applyFill="1" applyBorder="1" applyAlignment="1">
      <alignment/>
    </xf>
    <xf numFmtId="2" fontId="40" fillId="33" borderId="16" xfId="0" applyNumberFormat="1" applyFont="1" applyFill="1" applyBorder="1" applyAlignment="1">
      <alignment/>
    </xf>
    <xf numFmtId="166" fontId="40" fillId="33" borderId="16" xfId="0" applyNumberFormat="1" applyFont="1" applyFill="1" applyBorder="1" applyAlignment="1">
      <alignment/>
    </xf>
    <xf numFmtId="0" fontId="40" fillId="0" borderId="17" xfId="0" applyFont="1" applyBorder="1" applyAlignment="1">
      <alignment/>
    </xf>
    <xf numFmtId="167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/>
    </xf>
    <xf numFmtId="167" fontId="40" fillId="0" borderId="20" xfId="0" applyNumberFormat="1" applyFont="1" applyBorder="1" applyAlignment="1">
      <alignment/>
    </xf>
    <xf numFmtId="0" fontId="40" fillId="33" borderId="21" xfId="0" applyFont="1" applyFill="1" applyBorder="1" applyAlignment="1">
      <alignment/>
    </xf>
    <xf numFmtId="167" fontId="40" fillId="33" borderId="22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167" fontId="40" fillId="0" borderId="24" xfId="0" applyNumberFormat="1" applyFont="1" applyBorder="1" applyAlignment="1">
      <alignment/>
    </xf>
    <xf numFmtId="0" fontId="41" fillId="0" borderId="25" xfId="0" applyFont="1" applyBorder="1" applyAlignment="1">
      <alignment/>
    </xf>
    <xf numFmtId="49" fontId="41" fillId="0" borderId="26" xfId="0" applyNumberFormat="1" applyFont="1" applyBorder="1" applyAlignment="1">
      <alignment/>
    </xf>
    <xf numFmtId="2" fontId="41" fillId="0" borderId="27" xfId="0" applyNumberFormat="1" applyFont="1" applyBorder="1" applyAlignment="1">
      <alignment/>
    </xf>
    <xf numFmtId="166" fontId="41" fillId="0" borderId="27" xfId="0" applyNumberFormat="1" applyFont="1" applyBorder="1" applyAlignment="1">
      <alignment/>
    </xf>
    <xf numFmtId="167" fontId="41" fillId="0" borderId="28" xfId="0" applyNumberFormat="1" applyFont="1" applyBorder="1" applyAlignment="1">
      <alignment/>
    </xf>
    <xf numFmtId="0" fontId="42" fillId="0" borderId="0" xfId="0" applyFont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2" fontId="42" fillId="33" borderId="16" xfId="0" applyNumberFormat="1" applyFont="1" applyFill="1" applyBorder="1" applyAlignment="1">
      <alignment vertical="center"/>
    </xf>
    <xf numFmtId="166" fontId="42" fillId="33" borderId="16" xfId="0" applyNumberFormat="1" applyFont="1" applyFill="1" applyBorder="1" applyAlignment="1">
      <alignment vertical="center"/>
    </xf>
    <xf numFmtId="167" fontId="42" fillId="33" borderId="22" xfId="0" applyNumberFormat="1" applyFont="1" applyFill="1" applyBorder="1" applyAlignment="1">
      <alignment vertical="center"/>
    </xf>
    <xf numFmtId="0" fontId="41" fillId="0" borderId="0" xfId="0" applyFont="1" applyAlignment="1" quotePrefix="1">
      <alignment/>
    </xf>
    <xf numFmtId="0" fontId="40" fillId="0" borderId="29" xfId="0" applyFont="1" applyBorder="1" applyAlignment="1">
      <alignment horizontal="right"/>
    </xf>
    <xf numFmtId="0" fontId="40" fillId="0" borderId="30" xfId="0" applyFont="1" applyBorder="1" applyAlignment="1">
      <alignment horizontal="right"/>
    </xf>
    <xf numFmtId="2" fontId="40" fillId="0" borderId="30" xfId="0" applyNumberFormat="1" applyFont="1" applyBorder="1" applyAlignment="1">
      <alignment horizontal="right"/>
    </xf>
    <xf numFmtId="166" fontId="40" fillId="0" borderId="30" xfId="0" applyNumberFormat="1" applyFont="1" applyBorder="1" applyAlignment="1">
      <alignment horizontal="right"/>
    </xf>
    <xf numFmtId="167" fontId="40" fillId="0" borderId="31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39" fillId="0" borderId="29" xfId="0" applyFont="1" applyBorder="1" applyAlignment="1">
      <alignment/>
    </xf>
    <xf numFmtId="168" fontId="39" fillId="0" borderId="30" xfId="0" applyNumberFormat="1" applyFont="1" applyBorder="1" applyAlignment="1">
      <alignment/>
    </xf>
    <xf numFmtId="0" fontId="39" fillId="0" borderId="30" xfId="0" applyFont="1" applyBorder="1" applyAlignment="1">
      <alignment/>
    </xf>
    <xf numFmtId="2" fontId="39" fillId="0" borderId="30" xfId="0" applyNumberFormat="1" applyFont="1" applyBorder="1" applyAlignment="1">
      <alignment/>
    </xf>
    <xf numFmtId="169" fontId="39" fillId="0" borderId="30" xfId="0" applyNumberFormat="1" applyFont="1" applyBorder="1" applyAlignment="1">
      <alignment/>
    </xf>
    <xf numFmtId="170" fontId="39" fillId="0" borderId="30" xfId="0" applyNumberFormat="1" applyFont="1" applyBorder="1" applyAlignment="1">
      <alignment/>
    </xf>
    <xf numFmtId="171" fontId="39" fillId="0" borderId="31" xfId="0" applyNumberFormat="1" applyFont="1" applyBorder="1" applyAlignment="1">
      <alignment/>
    </xf>
    <xf numFmtId="0" fontId="39" fillId="0" borderId="30" xfId="0" applyFont="1" applyBorder="1" applyAlignment="1">
      <alignment horizontal="center"/>
    </xf>
    <xf numFmtId="0" fontId="41" fillId="0" borderId="32" xfId="0" applyFont="1" applyBorder="1" applyAlignment="1">
      <alignment/>
    </xf>
    <xf numFmtId="168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70" fontId="41" fillId="0" borderId="0" xfId="0" applyNumberFormat="1" applyFont="1" applyBorder="1" applyAlignment="1">
      <alignment/>
    </xf>
    <xf numFmtId="171" fontId="41" fillId="0" borderId="33" xfId="0" applyNumberFormat="1" applyFont="1" applyBorder="1" applyAlignment="1">
      <alignment/>
    </xf>
    <xf numFmtId="0" fontId="39" fillId="0" borderId="17" xfId="0" applyFont="1" applyBorder="1" applyAlignment="1">
      <alignment/>
    </xf>
    <xf numFmtId="168" fontId="39" fillId="0" borderId="11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171" fontId="39" fillId="0" borderId="18" xfId="0" applyNumberFormat="1" applyFont="1" applyBorder="1" applyAlignment="1">
      <alignment/>
    </xf>
    <xf numFmtId="49" fontId="39" fillId="0" borderId="11" xfId="0" applyNumberFormat="1" applyFont="1" applyBorder="1" applyAlignment="1">
      <alignment horizontal="center"/>
    </xf>
    <xf numFmtId="49" fontId="39" fillId="0" borderId="0" xfId="0" applyNumberFormat="1" applyFont="1" applyAlignment="1">
      <alignment/>
    </xf>
    <xf numFmtId="0" fontId="39" fillId="0" borderId="25" xfId="0" applyFont="1" applyBorder="1" applyAlignment="1">
      <alignment/>
    </xf>
    <xf numFmtId="168" fontId="39" fillId="0" borderId="27" xfId="0" applyNumberFormat="1" applyFont="1" applyBorder="1" applyAlignment="1">
      <alignment/>
    </xf>
    <xf numFmtId="49" fontId="39" fillId="0" borderId="27" xfId="0" applyNumberFormat="1" applyFont="1" applyBorder="1" applyAlignment="1">
      <alignment/>
    </xf>
    <xf numFmtId="2" fontId="39" fillId="0" borderId="27" xfId="0" applyNumberFormat="1" applyFont="1" applyBorder="1" applyAlignment="1">
      <alignment/>
    </xf>
    <xf numFmtId="169" fontId="39" fillId="0" borderId="27" xfId="0" applyNumberFormat="1" applyFont="1" applyBorder="1" applyAlignment="1">
      <alignment/>
    </xf>
    <xf numFmtId="170" fontId="39" fillId="0" borderId="27" xfId="0" applyNumberFormat="1" applyFont="1" applyBorder="1" applyAlignment="1">
      <alignment/>
    </xf>
    <xf numFmtId="171" fontId="39" fillId="0" borderId="34" xfId="0" applyNumberFormat="1" applyFont="1" applyBorder="1" applyAlignment="1">
      <alignment/>
    </xf>
    <xf numFmtId="49" fontId="39" fillId="0" borderId="27" xfId="0" applyNumberFormat="1" applyFont="1" applyBorder="1" applyAlignment="1">
      <alignment horizontal="center"/>
    </xf>
    <xf numFmtId="0" fontId="43" fillId="33" borderId="32" xfId="0" applyFont="1" applyFill="1" applyBorder="1" applyAlignment="1">
      <alignment/>
    </xf>
    <xf numFmtId="168" fontId="43" fillId="33" borderId="0" xfId="0" applyNumberFormat="1" applyFont="1" applyFill="1" applyBorder="1" applyAlignment="1">
      <alignment/>
    </xf>
    <xf numFmtId="49" fontId="43" fillId="33" borderId="0" xfId="0" applyNumberFormat="1" applyFont="1" applyFill="1" applyBorder="1" applyAlignment="1">
      <alignment/>
    </xf>
    <xf numFmtId="2" fontId="43" fillId="33" borderId="0" xfId="0" applyNumberFormat="1" applyFont="1" applyFill="1" applyBorder="1" applyAlignment="1">
      <alignment/>
    </xf>
    <xf numFmtId="169" fontId="43" fillId="33" borderId="0" xfId="0" applyNumberFormat="1" applyFont="1" applyFill="1" applyBorder="1" applyAlignment="1">
      <alignment/>
    </xf>
    <xf numFmtId="170" fontId="43" fillId="33" borderId="0" xfId="0" applyNumberFormat="1" applyFont="1" applyFill="1" applyBorder="1" applyAlignment="1">
      <alignment/>
    </xf>
    <xf numFmtId="171" fontId="43" fillId="33" borderId="33" xfId="0" applyNumberFormat="1" applyFont="1" applyFill="1" applyBorder="1" applyAlignment="1">
      <alignment/>
    </xf>
    <xf numFmtId="49" fontId="43" fillId="33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1" fillId="0" borderId="35" xfId="0" applyFont="1" applyBorder="1" applyAlignment="1">
      <alignment/>
    </xf>
    <xf numFmtId="168" fontId="41" fillId="0" borderId="14" xfId="0" applyNumberFormat="1" applyFont="1" applyBorder="1" applyAlignment="1">
      <alignment/>
    </xf>
    <xf numFmtId="49" fontId="41" fillId="0" borderId="14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169" fontId="41" fillId="0" borderId="14" xfId="0" applyNumberFormat="1" applyFont="1" applyBorder="1" applyAlignment="1">
      <alignment/>
    </xf>
    <xf numFmtId="170" fontId="41" fillId="0" borderId="14" xfId="0" applyNumberFormat="1" applyFont="1" applyBorder="1" applyAlignment="1">
      <alignment/>
    </xf>
    <xf numFmtId="171" fontId="41" fillId="0" borderId="36" xfId="0" applyNumberFormat="1" applyFont="1" applyBorder="1" applyAlignment="1">
      <alignment/>
    </xf>
    <xf numFmtId="49" fontId="41" fillId="0" borderId="14" xfId="0" applyNumberFormat="1" applyFont="1" applyBorder="1" applyAlignment="1">
      <alignment horizontal="center"/>
    </xf>
    <xf numFmtId="49" fontId="41" fillId="0" borderId="0" xfId="0" applyNumberFormat="1" applyFont="1" applyAlignment="1">
      <alignment/>
    </xf>
    <xf numFmtId="0" fontId="43" fillId="33" borderId="37" xfId="0" applyFont="1" applyFill="1" applyBorder="1" applyAlignment="1">
      <alignment/>
    </xf>
    <xf numFmtId="168" fontId="43" fillId="33" borderId="38" xfId="0" applyNumberFormat="1" applyFont="1" applyFill="1" applyBorder="1" applyAlignment="1">
      <alignment/>
    </xf>
    <xf numFmtId="0" fontId="43" fillId="33" borderId="38" xfId="0" applyFont="1" applyFill="1" applyBorder="1" applyAlignment="1">
      <alignment/>
    </xf>
    <xf numFmtId="2" fontId="43" fillId="33" borderId="38" xfId="0" applyNumberFormat="1" applyFont="1" applyFill="1" applyBorder="1" applyAlignment="1">
      <alignment/>
    </xf>
    <xf numFmtId="169" fontId="43" fillId="33" borderId="38" xfId="0" applyNumberFormat="1" applyFont="1" applyFill="1" applyBorder="1" applyAlignment="1">
      <alignment/>
    </xf>
    <xf numFmtId="170" fontId="43" fillId="33" borderId="38" xfId="0" applyNumberFormat="1" applyFont="1" applyFill="1" applyBorder="1" applyAlignment="1">
      <alignment/>
    </xf>
    <xf numFmtId="171" fontId="43" fillId="33" borderId="39" xfId="0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67" fontId="40" fillId="4" borderId="18" xfId="0" applyNumberFormat="1" applyFont="1" applyFill="1" applyBorder="1" applyAlignment="1" applyProtection="1">
      <alignment/>
      <protection locked="0"/>
    </xf>
    <xf numFmtId="2" fontId="39" fillId="4" borderId="11" xfId="0" applyNumberFormat="1" applyFont="1" applyFill="1" applyBorder="1" applyAlignment="1" applyProtection="1">
      <alignment/>
      <protection locked="0"/>
    </xf>
    <xf numFmtId="2" fontId="39" fillId="4" borderId="2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30.7109375" style="4" customWidth="1"/>
    <col min="4" max="4" width="11.7109375" style="1" customWidth="1"/>
    <col min="5" max="5" width="14.7109375" style="2" customWidth="1"/>
    <col min="6" max="6" width="16.7109375" style="3" customWidth="1"/>
    <col min="7" max="8" width="0" style="4" hidden="1" customWidth="1"/>
    <col min="9" max="16384" width="9.140625" style="4" customWidth="1"/>
  </cols>
  <sheetData>
    <row r="1" spans="1:7" ht="15.75">
      <c r="A1" s="5"/>
      <c r="B1" s="40" t="s">
        <v>12</v>
      </c>
      <c r="C1" s="40"/>
      <c r="D1" s="6"/>
      <c r="E1" s="7"/>
      <c r="F1" s="8"/>
      <c r="G1" s="5"/>
    </row>
    <row r="2" spans="1:7" ht="15.75">
      <c r="A2" s="5"/>
      <c r="B2" s="40" t="s">
        <v>13</v>
      </c>
      <c r="C2" s="40"/>
      <c r="D2" s="6"/>
      <c r="E2" s="7"/>
      <c r="F2" s="8"/>
      <c r="G2" s="5"/>
    </row>
    <row r="3" spans="1:7" ht="16.5" thickBot="1">
      <c r="A3" s="5"/>
      <c r="B3" s="40"/>
      <c r="C3" s="40"/>
      <c r="D3" s="6"/>
      <c r="E3" s="7"/>
      <c r="F3" s="8"/>
      <c r="G3" s="5"/>
    </row>
    <row r="4" spans="1:6" s="34" customFormat="1" ht="33.75" customHeight="1" thickBot="1">
      <c r="A4" s="35" t="s">
        <v>14</v>
      </c>
      <c r="B4" s="36"/>
      <c r="C4" s="36"/>
      <c r="D4" s="37"/>
      <c r="E4" s="38"/>
      <c r="F4" s="39"/>
    </row>
    <row r="5" spans="1:6" ht="16.5" thickBot="1">
      <c r="A5" s="41" t="s">
        <v>15</v>
      </c>
      <c r="B5" s="42"/>
      <c r="C5" s="42"/>
      <c r="D5" s="43" t="s">
        <v>16</v>
      </c>
      <c r="E5" s="44" t="s">
        <v>17</v>
      </c>
      <c r="F5" s="45" t="s">
        <v>18</v>
      </c>
    </row>
    <row r="6" spans="1:8" ht="15.75">
      <c r="A6" s="21">
        <v>1</v>
      </c>
      <c r="B6" s="9" t="s">
        <v>0</v>
      </c>
      <c r="C6" s="9"/>
      <c r="D6" s="10"/>
      <c r="E6" s="11"/>
      <c r="F6" s="22">
        <f>'Soupis položek'!G10</f>
        <v>0</v>
      </c>
      <c r="H6" s="4">
        <v>17</v>
      </c>
    </row>
    <row r="7" spans="1:8" ht="15.75">
      <c r="A7" s="21">
        <v>2</v>
      </c>
      <c r="B7" s="9" t="s">
        <v>1</v>
      </c>
      <c r="C7" s="9"/>
      <c r="D7" s="10"/>
      <c r="E7" s="11"/>
      <c r="F7" s="22">
        <f>'Soupis položek'!G18</f>
        <v>0</v>
      </c>
      <c r="G7" s="3">
        <f>SUM(F6:F6)</f>
        <v>0</v>
      </c>
      <c r="H7" s="4">
        <v>21</v>
      </c>
    </row>
    <row r="8" spans="1:8" ht="16.5" thickBot="1">
      <c r="A8" s="21">
        <v>3</v>
      </c>
      <c r="B8" s="9" t="s">
        <v>2</v>
      </c>
      <c r="C8" s="9"/>
      <c r="D8" s="10">
        <v>1</v>
      </c>
      <c r="E8" s="11">
        <f>F7+F6</f>
        <v>0</v>
      </c>
      <c r="F8" s="22">
        <f>D8*E8/100</f>
        <v>0</v>
      </c>
      <c r="H8" s="4">
        <v>23</v>
      </c>
    </row>
    <row r="9" spans="1:8" ht="16.5" thickBot="1">
      <c r="A9" s="23">
        <v>4</v>
      </c>
      <c r="B9" s="12" t="s">
        <v>3</v>
      </c>
      <c r="C9" s="12"/>
      <c r="D9" s="13"/>
      <c r="E9" s="14"/>
      <c r="F9" s="24">
        <f>SUM(F6:F8)</f>
        <v>0</v>
      </c>
      <c r="H9" s="4">
        <v>26</v>
      </c>
    </row>
    <row r="10" spans="1:8" ht="15.75">
      <c r="A10" s="25">
        <v>5</v>
      </c>
      <c r="B10" s="18" t="s">
        <v>4</v>
      </c>
      <c r="C10" s="18"/>
      <c r="D10" s="19"/>
      <c r="E10" s="20"/>
      <c r="F10" s="26">
        <f>F9</f>
        <v>0</v>
      </c>
      <c r="G10" s="3">
        <f>SUM(F10:F10)</f>
        <v>0</v>
      </c>
      <c r="H10" s="4">
        <v>28</v>
      </c>
    </row>
    <row r="11" spans="1:6" ht="15.75">
      <c r="A11" s="27"/>
      <c r="B11" s="15"/>
      <c r="C11" s="15"/>
      <c r="D11" s="16"/>
      <c r="E11" s="17"/>
      <c r="F11" s="28"/>
    </row>
    <row r="12" spans="1:8" ht="16.5" thickBot="1">
      <c r="A12" s="21">
        <v>6</v>
      </c>
      <c r="B12" s="9" t="s">
        <v>5</v>
      </c>
      <c r="C12" s="9"/>
      <c r="D12" s="10">
        <v>3.25</v>
      </c>
      <c r="E12" s="11">
        <f>F10</f>
        <v>0</v>
      </c>
      <c r="F12" s="22">
        <f>D12*E12/100</f>
        <v>0</v>
      </c>
      <c r="H12" s="4">
        <v>30</v>
      </c>
    </row>
    <row r="13" spans="1:8" ht="15.75">
      <c r="A13" s="25">
        <v>7</v>
      </c>
      <c r="B13" s="18" t="s">
        <v>6</v>
      </c>
      <c r="C13" s="18"/>
      <c r="D13" s="19"/>
      <c r="E13" s="20"/>
      <c r="F13" s="26">
        <f>SUM(F12:F12)</f>
        <v>0</v>
      </c>
      <c r="G13" s="3">
        <f>SUM(F13:F13)</f>
        <v>0</v>
      </c>
      <c r="H13" s="4">
        <v>33</v>
      </c>
    </row>
    <row r="14" spans="1:6" ht="15.75">
      <c r="A14" s="27"/>
      <c r="B14" s="15"/>
      <c r="C14" s="15"/>
      <c r="D14" s="16"/>
      <c r="E14" s="17"/>
      <c r="F14" s="28"/>
    </row>
    <row r="15" spans="1:8" ht="15.75">
      <c r="A15" s="21">
        <v>8</v>
      </c>
      <c r="B15" s="9" t="s">
        <v>7</v>
      </c>
      <c r="C15" s="9"/>
      <c r="D15" s="10"/>
      <c r="E15" s="11"/>
      <c r="F15" s="114"/>
      <c r="H15" s="4">
        <v>35</v>
      </c>
    </row>
    <row r="16" spans="1:8" ht="15.75">
      <c r="A16" s="21">
        <v>9</v>
      </c>
      <c r="B16" s="9" t="s">
        <v>8</v>
      </c>
      <c r="C16" s="9"/>
      <c r="D16" s="10"/>
      <c r="E16" s="11"/>
      <c r="F16" s="114"/>
      <c r="H16" s="4">
        <v>36</v>
      </c>
    </row>
    <row r="17" spans="1:8" ht="16.5" thickBot="1">
      <c r="A17" s="21">
        <v>10</v>
      </c>
      <c r="B17" s="9" t="s">
        <v>9</v>
      </c>
      <c r="C17" s="9"/>
      <c r="D17" s="10"/>
      <c r="E17" s="11"/>
      <c r="F17" s="114"/>
      <c r="H17" s="4">
        <v>39</v>
      </c>
    </row>
    <row r="18" spans="1:8" ht="15.75">
      <c r="A18" s="25">
        <v>11</v>
      </c>
      <c r="B18" s="18" t="s">
        <v>10</v>
      </c>
      <c r="C18" s="18"/>
      <c r="D18" s="19"/>
      <c r="E18" s="20"/>
      <c r="F18" s="26">
        <f>SUM(F15:F17)</f>
        <v>0</v>
      </c>
      <c r="G18" s="3">
        <f>SUM(F18:F18)</f>
        <v>0</v>
      </c>
      <c r="H18" s="4">
        <v>41</v>
      </c>
    </row>
    <row r="19" spans="1:6" ht="16.5" thickBot="1">
      <c r="A19" s="27"/>
      <c r="B19" s="15"/>
      <c r="C19" s="15"/>
      <c r="D19" s="16"/>
      <c r="E19" s="17"/>
      <c r="F19" s="28"/>
    </row>
    <row r="20" spans="1:8" ht="17.25" thickBot="1" thickTop="1">
      <c r="A20" s="29">
        <v>12</v>
      </c>
      <c r="B20" s="30" t="s">
        <v>11</v>
      </c>
      <c r="C20" s="30"/>
      <c r="D20" s="31"/>
      <c r="E20" s="32"/>
      <c r="F20" s="33">
        <f>F18+F13+F10</f>
        <v>0</v>
      </c>
      <c r="H20" s="4">
        <v>44</v>
      </c>
    </row>
    <row r="21" spans="1:6" ht="15.75">
      <c r="A21" s="5"/>
      <c r="B21" s="5"/>
      <c r="C21" s="5"/>
      <c r="D21" s="6"/>
      <c r="E21" s="7"/>
      <c r="F21" s="8"/>
    </row>
  </sheetData>
  <sheetProtection password="A48C" sheet="1"/>
  <printOptions horizontalCentered="1"/>
  <pageMargins left="0.787401575" right="0.787401575" top="0.984251969" bottom="0.984251969" header="0.4921259845" footer="0.4921259845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140625" style="4" bestFit="1" customWidth="1"/>
    <col min="2" max="2" width="10.00390625" style="4" bestFit="1" customWidth="1"/>
    <col min="3" max="3" width="46.28125" style="4" bestFit="1" customWidth="1"/>
    <col min="4" max="4" width="3.57421875" style="4" bestFit="1" customWidth="1"/>
    <col min="5" max="5" width="8.28125" style="4" bestFit="1" customWidth="1"/>
    <col min="6" max="6" width="11.00390625" style="4" bestFit="1" customWidth="1"/>
    <col min="7" max="7" width="11.57421875" style="4" bestFit="1" customWidth="1"/>
    <col min="8" max="8" width="6.7109375" style="4" bestFit="1" customWidth="1"/>
    <col min="9" max="9" width="10.140625" style="4" bestFit="1" customWidth="1"/>
    <col min="10" max="10" width="5.421875" style="113" hidden="1" customWidth="1"/>
    <col min="11" max="11" width="5.421875" style="4" hidden="1" customWidth="1"/>
    <col min="12" max="12" width="0" style="4" hidden="1" customWidth="1"/>
    <col min="13" max="13" width="4.57421875" style="4" hidden="1" customWidth="1"/>
    <col min="14" max="16384" width="9.140625" style="4" customWidth="1"/>
  </cols>
  <sheetData>
    <row r="1" spans="1:10" ht="15.75">
      <c r="A1" s="46"/>
      <c r="B1" s="40" t="s">
        <v>12</v>
      </c>
      <c r="C1" s="46"/>
      <c r="D1" s="46"/>
      <c r="E1" s="46"/>
      <c r="F1" s="46"/>
      <c r="G1" s="46"/>
      <c r="H1" s="46"/>
      <c r="I1" s="46"/>
      <c r="J1" s="47"/>
    </row>
    <row r="2" spans="1:10" ht="15.75">
      <c r="A2" s="46"/>
      <c r="B2" s="40" t="s">
        <v>13</v>
      </c>
      <c r="C2" s="46"/>
      <c r="D2" s="46"/>
      <c r="E2" s="46"/>
      <c r="F2" s="46"/>
      <c r="G2" s="46"/>
      <c r="H2" s="46"/>
      <c r="I2" s="46"/>
      <c r="J2" s="47"/>
    </row>
    <row r="3" spans="1:10" ht="15.75">
      <c r="A3" s="46"/>
      <c r="B3" s="40"/>
      <c r="C3" s="46"/>
      <c r="D3" s="46"/>
      <c r="E3" s="46"/>
      <c r="F3" s="46"/>
      <c r="G3" s="46"/>
      <c r="H3" s="46"/>
      <c r="I3" s="46"/>
      <c r="J3" s="47"/>
    </row>
    <row r="4" spans="1:10" s="34" customFormat="1" ht="33.75" customHeight="1" thickBot="1">
      <c r="A4" s="48" t="s">
        <v>19</v>
      </c>
      <c r="B4" s="48"/>
      <c r="C4" s="48"/>
      <c r="D4" s="48"/>
      <c r="E4" s="48"/>
      <c r="F4" s="48"/>
      <c r="G4" s="48"/>
      <c r="H4" s="48"/>
      <c r="I4" s="48"/>
      <c r="J4" s="49"/>
    </row>
    <row r="5" spans="1:13" ht="15.75" thickBot="1">
      <c r="A5" s="50" t="s">
        <v>15</v>
      </c>
      <c r="B5" s="51" t="s">
        <v>20</v>
      </c>
      <c r="C5" s="52" t="s">
        <v>21</v>
      </c>
      <c r="D5" s="52" t="s">
        <v>22</v>
      </c>
      <c r="E5" s="53" t="s">
        <v>23</v>
      </c>
      <c r="F5" s="53" t="s">
        <v>24</v>
      </c>
      <c r="G5" s="54" t="s">
        <v>25</v>
      </c>
      <c r="H5" s="55" t="s">
        <v>26</v>
      </c>
      <c r="I5" s="56" t="s">
        <v>27</v>
      </c>
      <c r="J5" s="57" t="s">
        <v>28</v>
      </c>
      <c r="K5" s="4" t="s">
        <v>29</v>
      </c>
      <c r="L5" s="4" t="s">
        <v>30</v>
      </c>
      <c r="M5" s="4" t="s">
        <v>31</v>
      </c>
    </row>
    <row r="6" spans="1:10" s="46" customFormat="1" ht="19.5" customHeight="1">
      <c r="A6" s="58" t="s">
        <v>32</v>
      </c>
      <c r="B6" s="59"/>
      <c r="C6" s="60"/>
      <c r="D6" s="60"/>
      <c r="E6" s="61"/>
      <c r="F6" s="61"/>
      <c r="G6" s="62"/>
      <c r="H6" s="63"/>
      <c r="I6" s="64"/>
      <c r="J6" s="47"/>
    </row>
    <row r="7" spans="1:13" ht="15">
      <c r="A7" s="65">
        <v>1</v>
      </c>
      <c r="B7" s="66">
        <v>46114</v>
      </c>
      <c r="C7" s="67" t="s">
        <v>33</v>
      </c>
      <c r="D7" s="67" t="s">
        <v>34</v>
      </c>
      <c r="E7" s="68">
        <v>13.4</v>
      </c>
      <c r="F7" s="115"/>
      <c r="G7" s="69">
        <f>E7*F7</f>
        <v>0</v>
      </c>
      <c r="H7" s="70">
        <v>0</v>
      </c>
      <c r="I7" s="71">
        <f>E7*H7</f>
        <v>0</v>
      </c>
      <c r="J7" s="72" t="s">
        <v>35</v>
      </c>
      <c r="M7" s="73" t="s">
        <v>36</v>
      </c>
    </row>
    <row r="8" spans="1:13" ht="15">
      <c r="A8" s="65">
        <v>2</v>
      </c>
      <c r="B8" s="66">
        <v>46363</v>
      </c>
      <c r="C8" s="67" t="s">
        <v>37</v>
      </c>
      <c r="D8" s="67" t="s">
        <v>38</v>
      </c>
      <c r="E8" s="68">
        <v>268</v>
      </c>
      <c r="F8" s="115"/>
      <c r="G8" s="69">
        <f>E8*F8</f>
        <v>0</v>
      </c>
      <c r="H8" s="70">
        <v>0</v>
      </c>
      <c r="I8" s="71">
        <f>E8*H8</f>
        <v>0</v>
      </c>
      <c r="J8" s="72" t="s">
        <v>35</v>
      </c>
      <c r="M8" s="73" t="s">
        <v>36</v>
      </c>
    </row>
    <row r="9" spans="1:13" ht="15.75" thickBot="1">
      <c r="A9" s="74">
        <v>3</v>
      </c>
      <c r="B9" s="75">
        <v>46383</v>
      </c>
      <c r="C9" s="76" t="s">
        <v>39</v>
      </c>
      <c r="D9" s="76" t="s">
        <v>40</v>
      </c>
      <c r="E9" s="77">
        <v>134</v>
      </c>
      <c r="F9" s="116"/>
      <c r="G9" s="78">
        <f>E9*F9</f>
        <v>0</v>
      </c>
      <c r="H9" s="79">
        <v>0</v>
      </c>
      <c r="I9" s="80">
        <f>E9*H9</f>
        <v>0</v>
      </c>
      <c r="J9" s="81" t="s">
        <v>35</v>
      </c>
      <c r="M9" s="73" t="s">
        <v>36</v>
      </c>
    </row>
    <row r="10" spans="1:13" s="90" customFormat="1" ht="14.25">
      <c r="A10" s="82"/>
      <c r="B10" s="83"/>
      <c r="C10" s="84" t="s">
        <v>41</v>
      </c>
      <c r="D10" s="84"/>
      <c r="E10" s="85"/>
      <c r="F10" s="85"/>
      <c r="G10" s="86">
        <f>SUM(G7:G9)</f>
        <v>0</v>
      </c>
      <c r="H10" s="87"/>
      <c r="I10" s="88">
        <f>SUM(I7:I9)</f>
        <v>0</v>
      </c>
      <c r="J10" s="89"/>
      <c r="M10" s="91"/>
    </row>
    <row r="11" spans="1:13" s="46" customFormat="1" ht="19.5" customHeight="1">
      <c r="A11" s="92" t="s">
        <v>42</v>
      </c>
      <c r="B11" s="93"/>
      <c r="C11" s="94"/>
      <c r="D11" s="94"/>
      <c r="E11" s="95"/>
      <c r="F11" s="95"/>
      <c r="G11" s="96"/>
      <c r="H11" s="97"/>
      <c r="I11" s="98"/>
      <c r="J11" s="99"/>
      <c r="M11" s="100"/>
    </row>
    <row r="12" spans="1:13" ht="15">
      <c r="A12" s="65">
        <v>4</v>
      </c>
      <c r="B12" s="66">
        <v>460200233</v>
      </c>
      <c r="C12" s="67" t="s">
        <v>43</v>
      </c>
      <c r="D12" s="67" t="s">
        <v>40</v>
      </c>
      <c r="E12" s="68">
        <v>134</v>
      </c>
      <c r="F12" s="115"/>
      <c r="G12" s="69">
        <f aca="true" t="shared" si="0" ref="G12:G17">E12*F12</f>
        <v>0</v>
      </c>
      <c r="H12" s="70"/>
      <c r="I12" s="71">
        <f aca="true" t="shared" si="1" ref="I12:I17">E12*H12</f>
        <v>0</v>
      </c>
      <c r="J12" s="72" t="s">
        <v>35</v>
      </c>
      <c r="K12" s="4" t="s">
        <v>44</v>
      </c>
      <c r="M12" s="73" t="s">
        <v>45</v>
      </c>
    </row>
    <row r="13" spans="1:13" ht="15">
      <c r="A13" s="65">
        <v>5</v>
      </c>
      <c r="B13" s="66">
        <v>460420488</v>
      </c>
      <c r="C13" s="67" t="s">
        <v>46</v>
      </c>
      <c r="D13" s="67" t="s">
        <v>40</v>
      </c>
      <c r="E13" s="68">
        <v>134</v>
      </c>
      <c r="F13" s="115"/>
      <c r="G13" s="69">
        <f t="shared" si="0"/>
        <v>0</v>
      </c>
      <c r="H13" s="70"/>
      <c r="I13" s="71">
        <f t="shared" si="1"/>
        <v>0</v>
      </c>
      <c r="J13" s="72" t="s">
        <v>35</v>
      </c>
      <c r="M13" s="73" t="s">
        <v>45</v>
      </c>
    </row>
    <row r="14" spans="1:13" ht="15">
      <c r="A14" s="65">
        <v>6</v>
      </c>
      <c r="B14" s="66">
        <v>460490012</v>
      </c>
      <c r="C14" s="67" t="s">
        <v>47</v>
      </c>
      <c r="D14" s="67" t="s">
        <v>40</v>
      </c>
      <c r="E14" s="68">
        <v>134</v>
      </c>
      <c r="F14" s="115"/>
      <c r="G14" s="69">
        <f t="shared" si="0"/>
        <v>0</v>
      </c>
      <c r="H14" s="70"/>
      <c r="I14" s="71">
        <f t="shared" si="1"/>
        <v>0</v>
      </c>
      <c r="J14" s="72" t="s">
        <v>35</v>
      </c>
      <c r="M14" s="73" t="s">
        <v>45</v>
      </c>
    </row>
    <row r="15" spans="1:13" ht="15">
      <c r="A15" s="65">
        <v>7</v>
      </c>
      <c r="B15" s="66">
        <v>460560233</v>
      </c>
      <c r="C15" s="67" t="s">
        <v>48</v>
      </c>
      <c r="D15" s="67" t="s">
        <v>40</v>
      </c>
      <c r="E15" s="68">
        <v>134</v>
      </c>
      <c r="F15" s="115"/>
      <c r="G15" s="69">
        <f t="shared" si="0"/>
        <v>0</v>
      </c>
      <c r="H15" s="70"/>
      <c r="I15" s="71">
        <f t="shared" si="1"/>
        <v>0</v>
      </c>
      <c r="J15" s="72" t="s">
        <v>35</v>
      </c>
      <c r="M15" s="73" t="s">
        <v>45</v>
      </c>
    </row>
    <row r="16" spans="1:13" ht="15">
      <c r="A16" s="65">
        <v>8</v>
      </c>
      <c r="B16" s="66">
        <v>460600001</v>
      </c>
      <c r="C16" s="67" t="s">
        <v>49</v>
      </c>
      <c r="D16" s="67" t="s">
        <v>34</v>
      </c>
      <c r="E16" s="68">
        <v>13.4</v>
      </c>
      <c r="F16" s="115"/>
      <c r="G16" s="69">
        <f t="shared" si="0"/>
        <v>0</v>
      </c>
      <c r="H16" s="70"/>
      <c r="I16" s="71">
        <f t="shared" si="1"/>
        <v>0</v>
      </c>
      <c r="J16" s="72" t="s">
        <v>35</v>
      </c>
      <c r="M16" s="73" t="s">
        <v>45</v>
      </c>
    </row>
    <row r="17" spans="1:13" ht="15.75" thickBot="1">
      <c r="A17" s="74">
        <v>9</v>
      </c>
      <c r="B17" s="75">
        <v>460620013</v>
      </c>
      <c r="C17" s="76" t="s">
        <v>50</v>
      </c>
      <c r="D17" s="76" t="s">
        <v>51</v>
      </c>
      <c r="E17" s="77">
        <v>67</v>
      </c>
      <c r="F17" s="116"/>
      <c r="G17" s="78">
        <f t="shared" si="0"/>
        <v>0</v>
      </c>
      <c r="H17" s="79"/>
      <c r="I17" s="80">
        <f t="shared" si="1"/>
        <v>0</v>
      </c>
      <c r="J17" s="81" t="s">
        <v>35</v>
      </c>
      <c r="M17" s="73" t="s">
        <v>45</v>
      </c>
    </row>
    <row r="18" spans="1:10" s="90" customFormat="1" ht="15" thickBot="1">
      <c r="A18" s="101"/>
      <c r="B18" s="102"/>
      <c r="C18" s="103" t="s">
        <v>41</v>
      </c>
      <c r="D18" s="103"/>
      <c r="E18" s="104"/>
      <c r="F18" s="104"/>
      <c r="G18" s="105">
        <f>SUM(G12:G17)</f>
        <v>0</v>
      </c>
      <c r="H18" s="106"/>
      <c r="I18" s="107">
        <f>SUM(I12:I17)</f>
        <v>0</v>
      </c>
      <c r="J18" s="108"/>
    </row>
    <row r="19" spans="2:9" ht="15">
      <c r="B19" s="109"/>
      <c r="E19" s="1"/>
      <c r="F19" s="1"/>
      <c r="G19" s="110"/>
      <c r="H19" s="111"/>
      <c r="I19" s="112"/>
    </row>
    <row r="20" spans="2:9" ht="15">
      <c r="B20" s="109"/>
      <c r="E20" s="1"/>
      <c r="F20" s="1"/>
      <c r="G20" s="110"/>
      <c r="H20" s="111"/>
      <c r="I20" s="112"/>
    </row>
    <row r="21" spans="2:9" ht="15">
      <c r="B21" s="109"/>
      <c r="E21" s="1"/>
      <c r="F21" s="1"/>
      <c r="G21" s="110"/>
      <c r="H21" s="111"/>
      <c r="I21" s="112"/>
    </row>
    <row r="22" spans="2:9" ht="15">
      <c r="B22" s="109"/>
      <c r="E22" s="1"/>
      <c r="F22" s="1"/>
      <c r="G22" s="110"/>
      <c r="H22" s="111"/>
      <c r="I22" s="112"/>
    </row>
    <row r="23" spans="2:9" ht="15">
      <c r="B23" s="109"/>
      <c r="E23" s="1"/>
      <c r="F23" s="1"/>
      <c r="G23" s="110"/>
      <c r="H23" s="111"/>
      <c r="I23" s="112"/>
    </row>
    <row r="24" spans="2:9" ht="15">
      <c r="B24" s="109"/>
      <c r="E24" s="1"/>
      <c r="F24" s="1"/>
      <c r="G24" s="110"/>
      <c r="H24" s="111"/>
      <c r="I24" s="112"/>
    </row>
    <row r="25" spans="2:9" ht="15">
      <c r="B25" s="109"/>
      <c r="E25" s="1"/>
      <c r="F25" s="1"/>
      <c r="G25" s="110"/>
      <c r="H25" s="111"/>
      <c r="I25" s="112"/>
    </row>
    <row r="26" spans="2:9" ht="15">
      <c r="B26" s="109"/>
      <c r="E26" s="1"/>
      <c r="F26" s="1"/>
      <c r="G26" s="110"/>
      <c r="H26" s="111"/>
      <c r="I26" s="112"/>
    </row>
  </sheetData>
  <sheetProtection password="A48C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T1650</dc:creator>
  <cp:keywords/>
  <dc:description/>
  <cp:lastModifiedBy>Dell T1650</cp:lastModifiedBy>
  <dcterms:created xsi:type="dcterms:W3CDTF">2021-05-31T06:54:31Z</dcterms:created>
  <dcterms:modified xsi:type="dcterms:W3CDTF">2021-05-31T12:30:06Z</dcterms:modified>
  <cp:category/>
  <cp:version/>
  <cp:contentType/>
  <cp:contentStatus/>
</cp:coreProperties>
</file>