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326"/>
  <workbookPr defaultThemeVersion="124226"/>
  <bookViews>
    <workbookView xWindow="65416" yWindow="65416" windowWidth="29040" windowHeight="15840" tabRatio="851" activeTab="0"/>
  </bookViews>
  <sheets>
    <sheet name="krycí list" sheetId="1" r:id="rId1"/>
    <sheet name="rekapitulace" sheetId="2" r:id="rId2"/>
    <sheet name="položkový rozpočet" sheetId="17" r:id="rId3"/>
    <sheet name="KL - Mal2 (2)" sheetId="7" state="hidden" r:id="rId4"/>
  </sheets>
  <definedNames/>
  <calcPr calcId="191029"/>
  <extLst/>
</workbook>
</file>

<file path=xl/sharedStrings.xml><?xml version="1.0" encoding="utf-8"?>
<sst xmlns="http://schemas.openxmlformats.org/spreadsheetml/2006/main" count="285" uniqueCount="144">
  <si>
    <t>KRYCÍ LIST ROZPOČTU</t>
  </si>
  <si>
    <t>Název stavby</t>
  </si>
  <si>
    <t>JKSO</t>
  </si>
  <si>
    <t>Název objektu</t>
  </si>
  <si>
    <t>EČO</t>
  </si>
  <si>
    <t>Název části</t>
  </si>
  <si>
    <t>Místo</t>
  </si>
  <si>
    <t>IČO</t>
  </si>
  <si>
    <t>DIČ</t>
  </si>
  <si>
    <t>Objednatel</t>
  </si>
  <si>
    <t>Projektant</t>
  </si>
  <si>
    <t>Daniela Bičišťová Děčín</t>
  </si>
  <si>
    <t>Zhotovitel</t>
  </si>
  <si>
    <t>dle výběrového řízení</t>
  </si>
  <si>
    <t>Rozpočet číslo</t>
  </si>
  <si>
    <t>Zpracoval</t>
  </si>
  <si>
    <t>Dne</t>
  </si>
  <si>
    <t xml:space="preserve">                Měrné a účelové jednotky</t>
  </si>
  <si>
    <t xml:space="preserve">            Počet</t>
  </si>
  <si>
    <t xml:space="preserve">    Náklady / 1 m.j.</t>
  </si>
  <si>
    <t xml:space="preserve">             Počet</t>
  </si>
  <si>
    <t xml:space="preserve">     Náklady / 1 m.j.</t>
  </si>
  <si>
    <t xml:space="preserve">                Počet</t>
  </si>
  <si>
    <t xml:space="preserve">        Náklady / 1 m.j.</t>
  </si>
  <si>
    <t xml:space="preserve">                Rozpočtové náklady v</t>
  </si>
  <si>
    <t>CZK</t>
  </si>
  <si>
    <t>A</t>
  </si>
  <si>
    <t>Základní rozp. náklady</t>
  </si>
  <si>
    <t>B</t>
  </si>
  <si>
    <t>Doplňkové náklady</t>
  </si>
  <si>
    <t>C</t>
  </si>
  <si>
    <t>Náklady na umístění stavby</t>
  </si>
  <si>
    <t>1</t>
  </si>
  <si>
    <t>HSV</t>
  </si>
  <si>
    <t>Dodávky</t>
  </si>
  <si>
    <t>8</t>
  </si>
  <si>
    <t>Práce přesčas</t>
  </si>
  <si>
    <t>13</t>
  </si>
  <si>
    <t>Zařízení staveniště</t>
  </si>
  <si>
    <t>2</t>
  </si>
  <si>
    <t>Montáž</t>
  </si>
  <si>
    <t>9</t>
  </si>
  <si>
    <t>Bez pevné podl.</t>
  </si>
  <si>
    <t>14</t>
  </si>
  <si>
    <t>Mimostav. doprava</t>
  </si>
  <si>
    <t>3</t>
  </si>
  <si>
    <t>PSV</t>
  </si>
  <si>
    <t>10</t>
  </si>
  <si>
    <t>Kulturní památka</t>
  </si>
  <si>
    <t>15</t>
  </si>
  <si>
    <t>Územní vlivy</t>
  </si>
  <si>
    <t>4</t>
  </si>
  <si>
    <t>11</t>
  </si>
  <si>
    <t>16</t>
  </si>
  <si>
    <t>Provozní vlivy</t>
  </si>
  <si>
    <t>5</t>
  </si>
  <si>
    <t>"M"</t>
  </si>
  <si>
    <t>17</t>
  </si>
  <si>
    <t>Ostatní</t>
  </si>
  <si>
    <t>6</t>
  </si>
  <si>
    <t>18</t>
  </si>
  <si>
    <t>NUS z rozpočtu</t>
  </si>
  <si>
    <t>7</t>
  </si>
  <si>
    <t>ZRN (ř. 1-6)</t>
  </si>
  <si>
    <t>12</t>
  </si>
  <si>
    <t>DN (ř. 8-11)</t>
  </si>
  <si>
    <t>19</t>
  </si>
  <si>
    <t>NUS (ř. 13-18)</t>
  </si>
  <si>
    <t>20</t>
  </si>
  <si>
    <t>HZS</t>
  </si>
  <si>
    <t>21</t>
  </si>
  <si>
    <t>Kompl. činnost</t>
  </si>
  <si>
    <t>22</t>
  </si>
  <si>
    <t>Ostatní náklady</t>
  </si>
  <si>
    <t>D</t>
  </si>
  <si>
    <t>Celkové náklady</t>
  </si>
  <si>
    <t>23</t>
  </si>
  <si>
    <t>Součet 7, 12, 19-22</t>
  </si>
  <si>
    <t>Datum a podpis</t>
  </si>
  <si>
    <t>Razítko</t>
  </si>
  <si>
    <t>24</t>
  </si>
  <si>
    <t>DPH</t>
  </si>
  <si>
    <t>% z</t>
  </si>
  <si>
    <t>25</t>
  </si>
  <si>
    <t>26</t>
  </si>
  <si>
    <t>Cena s DPH (ř. 23-25)</t>
  </si>
  <si>
    <t>E</t>
  </si>
  <si>
    <t>Přípočty a odpočty</t>
  </si>
  <si>
    <t>27</t>
  </si>
  <si>
    <t>Dodávky objednatele</t>
  </si>
  <si>
    <t>28</t>
  </si>
  <si>
    <t>Klouzavá doložka</t>
  </si>
  <si>
    <t>29</t>
  </si>
  <si>
    <t>Zvýhodnění + -</t>
  </si>
  <si>
    <t>REKAPITULACE ROZPOČTU</t>
  </si>
  <si>
    <t xml:space="preserve">Část:   </t>
  </si>
  <si>
    <t xml:space="preserve">JKSO:   </t>
  </si>
  <si>
    <t>Kód</t>
  </si>
  <si>
    <t>Popis</t>
  </si>
  <si>
    <t>Dodávka</t>
  </si>
  <si>
    <t>Cena celkem</t>
  </si>
  <si>
    <t>Hmotnost celkem</t>
  </si>
  <si>
    <t>Suť celkem</t>
  </si>
  <si>
    <t>Celkem</t>
  </si>
  <si>
    <t>ROZPOČET S VÝKAZEM VÝMĚR</t>
  </si>
  <si>
    <t xml:space="preserve">EČO:   </t>
  </si>
  <si>
    <t>P.Č.</t>
  </si>
  <si>
    <t>Kód položky</t>
  </si>
  <si>
    <t>MJ</t>
  </si>
  <si>
    <t>Množství celkem</t>
  </si>
  <si>
    <t>Cena jednotková</t>
  </si>
  <si>
    <t>m2</t>
  </si>
  <si>
    <t xml:space="preserve">Zpracoval:   </t>
  </si>
  <si>
    <t xml:space="preserve">Práce a dodávky </t>
  </si>
  <si>
    <t>t</t>
  </si>
  <si>
    <t xml:space="preserve">Zpevněná plocha </t>
  </si>
  <si>
    <t xml:space="preserve">Přesun hmot </t>
  </si>
  <si>
    <t xml:space="preserve">SBĚRNÁ MÍSTA MALŠOVICE </t>
  </si>
  <si>
    <t xml:space="preserve">Obec Malšovice </t>
  </si>
  <si>
    <t xml:space="preserve">Malšovice 2 - p.p.č. 316/2 </t>
  </si>
  <si>
    <t xml:space="preserve">ks </t>
  </si>
  <si>
    <t xml:space="preserve">Mobiliář </t>
  </si>
  <si>
    <t xml:space="preserve">MAT </t>
  </si>
  <si>
    <t>R</t>
  </si>
  <si>
    <t>998 22 5111</t>
  </si>
  <si>
    <t xml:space="preserve">montáž mobiliáře </t>
  </si>
  <si>
    <t>%</t>
  </si>
  <si>
    <t xml:space="preserve">Geodetické vytyčení </t>
  </si>
  <si>
    <t xml:space="preserve">Vytyčení podzemního vedení </t>
  </si>
  <si>
    <t xml:space="preserve">Statutární město Děčín </t>
  </si>
  <si>
    <t xml:space="preserve">Objednatel:   Statutární město Děčín </t>
  </si>
  <si>
    <t xml:space="preserve">přesun hmot </t>
  </si>
  <si>
    <t>kondiční, protahovací a posilovací sestava                                         prostor zařízení 4 720 x 4 540 x 2 700 mm</t>
  </si>
  <si>
    <t xml:space="preserve">šlapací zařízení, celokovová konstrukce                                                  rozměry 1 990 x 420 x 1 550 mm </t>
  </si>
  <si>
    <t xml:space="preserve">rotoped, rozměry 1 080 x 630 x 740 mm                                          </t>
  </si>
  <si>
    <t>vyrovnání podkladu - stěrka tl do 10 mm, včetně očištění a penetrace</t>
  </si>
  <si>
    <t>WORKOUTOVÉ HŘIŠTĚ ŽELENICE</t>
  </si>
  <si>
    <t>Stavba:   WORKOUTOVÉ HŘIŠTĚ ŽELENICE</t>
  </si>
  <si>
    <t>Objekt:    k.ú. Podmokly, p.p.č. 2889/1</t>
  </si>
  <si>
    <t xml:space="preserve">kryt venkovních hřišť z profilovaných desek z pryže tl. 30 mm barevných lepených ve spojích na podklad </t>
  </si>
  <si>
    <t>593 44 5112</t>
  </si>
  <si>
    <t xml:space="preserve">Datum:        </t>
  </si>
  <si>
    <t xml:space="preserve">Zhotovitel:     </t>
  </si>
  <si>
    <t xml:space="preserve">Datum: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</si>
</sst>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##0;\-###0"/>
    <numFmt numFmtId="165" formatCode="0.00%;\-0.00%"/>
    <numFmt numFmtId="166" formatCode="#,##0.000;\-#,##0.000"/>
    <numFmt numFmtId="167" formatCode="#,##0.00_ ;\-#,##0.00\ "/>
    <numFmt numFmtId="168" formatCode="0_ ;\-0\ "/>
  </numFmts>
  <fonts count="25">
    <font>
      <sz val="8"/>
      <name val="MS Sans Serif"/>
      <family val="2"/>
    </font>
    <font>
      <sz val="10"/>
      <name val="Arial"/>
      <family val="2"/>
    </font>
    <font>
      <b/>
      <sz val="18"/>
      <color indexed="10"/>
      <name val="Arial CE"/>
      <family val="2"/>
    </font>
    <font>
      <sz val="8"/>
      <name val="Arial"/>
      <family val="2"/>
    </font>
    <font>
      <sz val="8"/>
      <name val="Arial CE"/>
      <family val="2"/>
    </font>
    <font>
      <sz val="7"/>
      <name val="Arial"/>
      <family val="2"/>
    </font>
    <font>
      <sz val="7"/>
      <name val="Arial CE"/>
      <family val="2"/>
    </font>
    <font>
      <b/>
      <sz val="10"/>
      <name val="Arial"/>
      <family val="2"/>
    </font>
    <font>
      <sz val="10"/>
      <name val="Arial CE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 CE"/>
      <family val="2"/>
    </font>
    <font>
      <b/>
      <sz val="14"/>
      <color indexed="10"/>
      <name val="Arial CE"/>
      <family val="2"/>
    </font>
    <font>
      <b/>
      <sz val="8"/>
      <name val="Arial CE"/>
      <family val="2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u val="single"/>
      <sz val="11"/>
      <color indexed="10"/>
      <name val="Calibri"/>
      <family val="2"/>
      <scheme val="minor"/>
    </font>
    <font>
      <b/>
      <sz val="11"/>
      <color indexed="18"/>
      <name val="Calibri"/>
      <family val="2"/>
      <scheme val="minor"/>
    </font>
    <font>
      <b/>
      <sz val="11"/>
      <color indexed="10"/>
      <name val="Calibri"/>
      <family val="2"/>
      <scheme val="minor"/>
    </font>
    <font>
      <sz val="11"/>
      <color rgb="FF0000FF"/>
      <name val="Calibri"/>
      <family val="2"/>
      <scheme val="minor"/>
    </font>
    <font>
      <sz val="11"/>
      <color rgb="FF646464"/>
      <name val="Segoe UI"/>
      <family val="2"/>
    </font>
    <font>
      <b/>
      <sz val="11"/>
      <color rgb="FFFF0000"/>
      <name val="Calibri"/>
      <family val="2"/>
      <scheme val="minor"/>
    </font>
    <font>
      <b/>
      <sz val="8"/>
      <color rgb="FFFF0000"/>
      <name val="MS Sans Serif"/>
      <family val="2"/>
    </font>
    <font>
      <b/>
      <sz val="18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FF"/>
        <bgColor indexed="64"/>
      </patternFill>
    </fill>
  </fills>
  <borders count="69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/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/>
      <top style="thin">
        <color indexed="8"/>
      </top>
      <bottom style="hair">
        <color indexed="8"/>
      </bottom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thin">
        <color indexed="8"/>
      </bottom>
    </border>
    <border>
      <left/>
      <right/>
      <top style="hair">
        <color indexed="8"/>
      </top>
      <bottom style="thin">
        <color indexed="8"/>
      </bottom>
    </border>
    <border>
      <left/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 style="hair">
        <color indexed="8"/>
      </top>
      <bottom style="thin">
        <color indexed="8"/>
      </bottom>
    </border>
    <border>
      <left/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hair">
        <color indexed="8"/>
      </left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/>
      <bottom style="thin">
        <color indexed="8"/>
      </bottom>
    </border>
    <border>
      <left/>
      <right style="hair">
        <color indexed="8"/>
      </right>
      <top style="thin">
        <color indexed="8"/>
      </top>
      <bottom/>
    </border>
    <border>
      <left style="hair">
        <color indexed="8"/>
      </left>
      <right/>
      <top style="thin">
        <color indexed="8"/>
      </top>
      <bottom/>
    </border>
    <border>
      <left/>
      <right style="hair">
        <color indexed="8"/>
      </right>
      <top/>
      <bottom/>
    </border>
    <border>
      <left style="hair">
        <color indexed="8"/>
      </left>
      <right/>
      <top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thin">
        <color indexed="8"/>
      </right>
      <top/>
      <bottom style="hair">
        <color indexed="8"/>
      </bottom>
    </border>
    <border>
      <left style="thin">
        <color indexed="8"/>
      </left>
      <right/>
      <top style="hair">
        <color indexed="8"/>
      </top>
      <bottom/>
    </border>
    <border>
      <left/>
      <right/>
      <top style="hair">
        <color indexed="8"/>
      </top>
      <bottom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 style="hair">
        <color indexed="8"/>
      </right>
      <top/>
      <bottom style="thin">
        <color indexed="8"/>
      </bottom>
    </border>
    <border>
      <left/>
      <right/>
      <top/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>
        <color indexed="8"/>
      </right>
      <top style="medium"/>
      <bottom/>
    </border>
    <border>
      <left style="thin">
        <color indexed="8"/>
      </left>
      <right style="thin">
        <color indexed="8"/>
      </right>
      <top style="medium"/>
      <bottom/>
    </border>
    <border>
      <left style="thin">
        <color indexed="8"/>
      </left>
      <right style="medium"/>
      <top style="medium"/>
      <bottom/>
    </border>
    <border>
      <left/>
      <right/>
      <top style="medium"/>
      <bottom/>
    </border>
    <border>
      <left style="medium"/>
      <right/>
      <top style="medium"/>
      <bottom style="medium"/>
    </border>
    <border>
      <left/>
      <right/>
      <top/>
      <bottom style="medium">
        <color rgb="FFD9D9D9"/>
      </bottom>
    </border>
    <border>
      <left style="thin">
        <color indexed="8"/>
      </left>
      <right/>
      <top style="medium"/>
      <bottom style="medium"/>
    </border>
    <border>
      <left/>
      <right style="thin">
        <color indexed="8"/>
      </right>
      <top style="medium"/>
      <bottom style="medium"/>
    </border>
  </borders>
  <cellStyleXfs count="20">
    <xf numFmtId="0" fontId="0" fillId="0" borderId="0">
      <alignment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13">
    <xf numFmtId="0" fontId="0" fillId="0" borderId="0" xfId="0" applyAlignment="1" applyProtection="1">
      <alignment vertical="top"/>
      <protection locked="0"/>
    </xf>
    <xf numFmtId="0" fontId="0" fillId="0" borderId="0" xfId="0" applyFont="1" applyAlignment="1" applyProtection="1">
      <alignment horizontal="left" vertical="top"/>
      <protection locked="0"/>
    </xf>
    <xf numFmtId="0" fontId="0" fillId="0" borderId="0" xfId="0" applyAlignment="1" applyProtection="1">
      <alignment horizontal="left" vertical="top"/>
      <protection locked="0"/>
    </xf>
    <xf numFmtId="0" fontId="1" fillId="0" borderId="1" xfId="0" applyFont="1" applyBorder="1" applyAlignment="1" applyProtection="1">
      <alignment horizontal="left"/>
      <protection/>
    </xf>
    <xf numFmtId="0" fontId="1" fillId="0" borderId="2" xfId="0" applyFont="1" applyBorder="1" applyAlignment="1" applyProtection="1">
      <alignment horizontal="left"/>
      <protection/>
    </xf>
    <xf numFmtId="0" fontId="1" fillId="0" borderId="3" xfId="0" applyFont="1" applyBorder="1" applyAlignment="1" applyProtection="1">
      <alignment horizontal="left"/>
      <protection/>
    </xf>
    <xf numFmtId="0" fontId="1" fillId="0" borderId="4" xfId="0" applyFont="1" applyBorder="1" applyAlignment="1" applyProtection="1">
      <alignment horizontal="left"/>
      <protection/>
    </xf>
    <xf numFmtId="0" fontId="1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/>
    </xf>
    <xf numFmtId="0" fontId="1" fillId="0" borderId="5" xfId="0" applyFont="1" applyBorder="1" applyAlignment="1" applyProtection="1">
      <alignment horizontal="left"/>
      <protection/>
    </xf>
    <xf numFmtId="0" fontId="1" fillId="0" borderId="6" xfId="0" applyFont="1" applyBorder="1" applyAlignment="1" applyProtection="1">
      <alignment horizontal="left"/>
      <protection/>
    </xf>
    <xf numFmtId="0" fontId="1" fillId="0" borderId="7" xfId="0" applyFont="1" applyBorder="1" applyAlignment="1" applyProtection="1">
      <alignment horizontal="left"/>
      <protection/>
    </xf>
    <xf numFmtId="0" fontId="1" fillId="0" borderId="8" xfId="0" applyFont="1" applyBorder="1" applyAlignment="1" applyProtection="1">
      <alignment horizontal="left"/>
      <protection/>
    </xf>
    <xf numFmtId="0" fontId="3" fillId="0" borderId="1" xfId="0" applyFont="1" applyBorder="1" applyAlignment="1" applyProtection="1">
      <alignment horizontal="left" vertical="center"/>
      <protection/>
    </xf>
    <xf numFmtId="0" fontId="3" fillId="0" borderId="2" xfId="0" applyFont="1" applyBorder="1" applyAlignment="1" applyProtection="1">
      <alignment horizontal="left" vertical="center"/>
      <protection/>
    </xf>
    <xf numFmtId="0" fontId="3" fillId="0" borderId="3" xfId="0" applyFont="1" applyBorder="1" applyAlignment="1" applyProtection="1">
      <alignment horizontal="left" vertical="center"/>
      <protection/>
    </xf>
    <xf numFmtId="0" fontId="3" fillId="0" borderId="4" xfId="0" applyFont="1" applyBorder="1" applyAlignment="1" applyProtection="1">
      <alignment horizontal="left" vertical="center"/>
      <protection/>
    </xf>
    <xf numFmtId="0" fontId="4" fillId="0" borderId="9" xfId="0" applyFont="1" applyBorder="1" applyAlignment="1" applyProtection="1">
      <alignment horizontal="left" vertical="center"/>
      <protection/>
    </xf>
    <xf numFmtId="0" fontId="3" fillId="0" borderId="10" xfId="0" applyFont="1" applyBorder="1" applyAlignment="1" applyProtection="1">
      <alignment horizontal="left" vertical="center"/>
      <protection/>
    </xf>
    <xf numFmtId="0" fontId="3" fillId="0" borderId="11" xfId="0" applyFont="1" applyBorder="1" applyAlignment="1" applyProtection="1">
      <alignment horizontal="left" vertical="center"/>
      <protection/>
    </xf>
    <xf numFmtId="0" fontId="3" fillId="0" borderId="5" xfId="0" applyFont="1" applyBorder="1" applyAlignment="1" applyProtection="1">
      <alignment horizontal="left" vertical="center"/>
      <protection/>
    </xf>
    <xf numFmtId="0" fontId="4" fillId="0" borderId="12" xfId="0" applyFont="1" applyBorder="1" applyAlignment="1" applyProtection="1">
      <alignment horizontal="left" vertical="center"/>
      <protection/>
    </xf>
    <xf numFmtId="0" fontId="3" fillId="0" borderId="13" xfId="0" applyFont="1" applyBorder="1" applyAlignment="1" applyProtection="1">
      <alignment horizontal="left" vertical="center"/>
      <protection/>
    </xf>
    <xf numFmtId="0" fontId="4" fillId="0" borderId="14" xfId="0" applyFont="1" applyBorder="1" applyAlignment="1" applyProtection="1">
      <alignment horizontal="left" vertical="center"/>
      <protection/>
    </xf>
    <xf numFmtId="0" fontId="3" fillId="0" borderId="15" xfId="0" applyFont="1" applyBorder="1" applyAlignment="1" applyProtection="1">
      <alignment horizontal="left" vertical="center"/>
      <protection/>
    </xf>
    <xf numFmtId="0" fontId="3" fillId="0" borderId="16" xfId="0" applyFont="1" applyBorder="1" applyAlignment="1" applyProtection="1">
      <alignment horizontal="left" vertical="center"/>
      <protection/>
    </xf>
    <xf numFmtId="0" fontId="3" fillId="0" borderId="17" xfId="0" applyFont="1" applyBorder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4" fillId="0" borderId="18" xfId="0" applyFont="1" applyBorder="1" applyAlignment="1" applyProtection="1">
      <alignment horizontal="left" vertical="center"/>
      <protection/>
    </xf>
    <xf numFmtId="0" fontId="3" fillId="0" borderId="19" xfId="0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left" vertical="center"/>
      <protection/>
    </xf>
    <xf numFmtId="0" fontId="3" fillId="0" borderId="6" xfId="0" applyFont="1" applyBorder="1" applyAlignment="1" applyProtection="1">
      <alignment horizontal="left" vertical="center"/>
      <protection/>
    </xf>
    <xf numFmtId="0" fontId="3" fillId="0" borderId="7" xfId="0" applyFont="1" applyBorder="1" applyAlignment="1" applyProtection="1">
      <alignment horizontal="left" vertical="center"/>
      <protection/>
    </xf>
    <xf numFmtId="0" fontId="3" fillId="0" borderId="8" xfId="0" applyFont="1" applyBorder="1" applyAlignment="1" applyProtection="1">
      <alignment horizontal="left" vertical="center"/>
      <protection/>
    </xf>
    <xf numFmtId="0" fontId="3" fillId="0" borderId="20" xfId="0" applyFont="1" applyBorder="1" applyAlignment="1" applyProtection="1">
      <alignment horizontal="left" vertical="center"/>
      <protection/>
    </xf>
    <xf numFmtId="0" fontId="3" fillId="0" borderId="21" xfId="0" applyFont="1" applyBorder="1" applyAlignment="1" applyProtection="1">
      <alignment horizontal="left" vertical="center"/>
      <protection/>
    </xf>
    <xf numFmtId="0" fontId="7" fillId="0" borderId="21" xfId="0" applyFont="1" applyBorder="1" applyAlignment="1" applyProtection="1">
      <alignment horizontal="left" vertical="center"/>
      <protection/>
    </xf>
    <xf numFmtId="0" fontId="3" fillId="0" borderId="22" xfId="0" applyFont="1" applyBorder="1" applyAlignment="1" applyProtection="1">
      <alignment horizontal="left" vertical="center"/>
      <protection/>
    </xf>
    <xf numFmtId="0" fontId="3" fillId="0" borderId="23" xfId="0" applyFont="1" applyBorder="1" applyAlignment="1" applyProtection="1">
      <alignment horizontal="left" vertical="center"/>
      <protection/>
    </xf>
    <xf numFmtId="0" fontId="3" fillId="0" borderId="24" xfId="0" applyFont="1" applyBorder="1" applyAlignment="1" applyProtection="1">
      <alignment horizontal="left" vertical="center"/>
      <protection/>
    </xf>
    <xf numFmtId="0" fontId="3" fillId="0" borderId="25" xfId="0" applyFont="1" applyBorder="1" applyAlignment="1" applyProtection="1">
      <alignment horizontal="left" vertical="center"/>
      <protection/>
    </xf>
    <xf numFmtId="0" fontId="3" fillId="0" borderId="26" xfId="0" applyFont="1" applyBorder="1" applyAlignment="1" applyProtection="1">
      <alignment horizontal="left" vertical="center"/>
      <protection/>
    </xf>
    <xf numFmtId="0" fontId="3" fillId="0" borderId="27" xfId="0" applyFont="1" applyBorder="1" applyAlignment="1" applyProtection="1">
      <alignment horizontal="left" vertical="center"/>
      <protection/>
    </xf>
    <xf numFmtId="164" fontId="1" fillId="0" borderId="28" xfId="0" applyNumberFormat="1" applyFont="1" applyBorder="1" applyAlignment="1" applyProtection="1">
      <alignment horizontal="right" vertical="center"/>
      <protection/>
    </xf>
    <xf numFmtId="164" fontId="1" fillId="0" borderId="29" xfId="0" applyNumberFormat="1" applyFont="1" applyBorder="1" applyAlignment="1" applyProtection="1">
      <alignment horizontal="right" vertical="center"/>
      <protection/>
    </xf>
    <xf numFmtId="37" fontId="8" fillId="0" borderId="30" xfId="0" applyNumberFormat="1" applyFont="1" applyBorder="1" applyAlignment="1" applyProtection="1">
      <alignment horizontal="right" vertical="center"/>
      <protection/>
    </xf>
    <xf numFmtId="39" fontId="8" fillId="0" borderId="31" xfId="0" applyNumberFormat="1" applyFont="1" applyBorder="1" applyAlignment="1" applyProtection="1">
      <alignment horizontal="right" vertical="center"/>
      <protection/>
    </xf>
    <xf numFmtId="164" fontId="1" fillId="0" borderId="30" xfId="0" applyNumberFormat="1" applyFont="1" applyBorder="1" applyAlignment="1" applyProtection="1">
      <alignment horizontal="right" vertical="center"/>
      <protection/>
    </xf>
    <xf numFmtId="164" fontId="1" fillId="0" borderId="31" xfId="0" applyNumberFormat="1" applyFont="1" applyBorder="1" applyAlignment="1" applyProtection="1">
      <alignment horizontal="right" vertical="center"/>
      <protection/>
    </xf>
    <xf numFmtId="164" fontId="8" fillId="0" borderId="29" xfId="0" applyNumberFormat="1" applyFont="1" applyBorder="1" applyAlignment="1" applyProtection="1">
      <alignment horizontal="right" vertical="center"/>
      <protection/>
    </xf>
    <xf numFmtId="37" fontId="8" fillId="0" borderId="7" xfId="0" applyNumberFormat="1" applyFont="1" applyBorder="1" applyAlignment="1" applyProtection="1">
      <alignment horizontal="right" vertical="center"/>
      <protection/>
    </xf>
    <xf numFmtId="39" fontId="8" fillId="0" borderId="29" xfId="0" applyNumberFormat="1" applyFont="1" applyBorder="1" applyAlignment="1" applyProtection="1">
      <alignment horizontal="right" vertical="center"/>
      <protection/>
    </xf>
    <xf numFmtId="164" fontId="1" fillId="0" borderId="32" xfId="0" applyNumberFormat="1" applyFont="1" applyBorder="1" applyAlignment="1" applyProtection="1">
      <alignment horizontal="right" vertical="center"/>
      <protection/>
    </xf>
    <xf numFmtId="0" fontId="7" fillId="0" borderId="21" xfId="0" applyFont="1" applyBorder="1" applyAlignment="1" applyProtection="1">
      <alignment horizontal="left" vertical="center" wrapText="1"/>
      <protection/>
    </xf>
    <xf numFmtId="0" fontId="9" fillId="0" borderId="23" xfId="0" applyFont="1" applyBorder="1" applyAlignment="1" applyProtection="1">
      <alignment horizontal="left" vertical="center"/>
      <protection/>
    </xf>
    <xf numFmtId="0" fontId="9" fillId="0" borderId="25" xfId="0" applyFont="1" applyBorder="1" applyAlignment="1" applyProtection="1">
      <alignment horizontal="left" vertical="center"/>
      <protection/>
    </xf>
    <xf numFmtId="0" fontId="7" fillId="0" borderId="26" xfId="0" applyFont="1" applyBorder="1" applyAlignment="1" applyProtection="1">
      <alignment horizontal="left" vertical="center"/>
      <protection/>
    </xf>
    <xf numFmtId="0" fontId="7" fillId="0" borderId="24" xfId="0" applyFont="1" applyBorder="1" applyAlignment="1" applyProtection="1">
      <alignment horizontal="left" vertical="center"/>
      <protection/>
    </xf>
    <xf numFmtId="0" fontId="7" fillId="0" borderId="27" xfId="0" applyFont="1" applyBorder="1" applyAlignment="1" applyProtection="1">
      <alignment horizontal="left" vertical="center"/>
      <protection/>
    </xf>
    <xf numFmtId="0" fontId="7" fillId="0" borderId="25" xfId="0" applyFont="1" applyBorder="1" applyAlignment="1" applyProtection="1">
      <alignment horizontal="left" vertical="center"/>
      <protection/>
    </xf>
    <xf numFmtId="0" fontId="7" fillId="0" borderId="0" xfId="0" applyFont="1" applyAlignment="1" applyProtection="1">
      <alignment horizontal="left" vertical="center"/>
      <protection/>
    </xf>
    <xf numFmtId="0" fontId="3" fillId="0" borderId="33" xfId="0" applyFont="1" applyBorder="1" applyAlignment="1" applyProtection="1">
      <alignment horizontal="center" vertical="center"/>
      <protection/>
    </xf>
    <xf numFmtId="0" fontId="10" fillId="0" borderId="34" xfId="0" applyFont="1" applyBorder="1" applyAlignment="1" applyProtection="1">
      <alignment horizontal="left" vertical="center"/>
      <protection/>
    </xf>
    <xf numFmtId="0" fontId="3" fillId="0" borderId="35" xfId="0" applyFont="1" applyBorder="1" applyAlignment="1" applyProtection="1">
      <alignment horizontal="left" vertical="center"/>
      <protection/>
    </xf>
    <xf numFmtId="0" fontId="3" fillId="0" borderId="36" xfId="0" applyFont="1" applyBorder="1" applyAlignment="1" applyProtection="1">
      <alignment horizontal="left" vertical="center"/>
      <protection/>
    </xf>
    <xf numFmtId="39" fontId="8" fillId="0" borderId="37" xfId="0" applyNumberFormat="1" applyFont="1" applyBorder="1" applyAlignment="1" applyProtection="1">
      <alignment horizontal="right" vertical="center"/>
      <protection/>
    </xf>
    <xf numFmtId="0" fontId="3" fillId="0" borderId="38" xfId="0" applyFont="1" applyBorder="1" applyAlignment="1" applyProtection="1">
      <alignment horizontal="left" vertical="center"/>
      <protection/>
    </xf>
    <xf numFmtId="0" fontId="3" fillId="0" borderId="37" xfId="0" applyFont="1" applyBorder="1" applyAlignment="1" applyProtection="1">
      <alignment horizontal="left" vertical="center"/>
      <protection/>
    </xf>
    <xf numFmtId="0" fontId="3" fillId="0" borderId="39" xfId="0" applyFont="1" applyBorder="1" applyAlignment="1" applyProtection="1">
      <alignment horizontal="left" vertical="center"/>
      <protection/>
    </xf>
    <xf numFmtId="37" fontId="1" fillId="0" borderId="37" xfId="0" applyNumberFormat="1" applyFont="1" applyBorder="1" applyAlignment="1" applyProtection="1">
      <alignment horizontal="right" vertical="center"/>
      <protection/>
    </xf>
    <xf numFmtId="164" fontId="1" fillId="0" borderId="40" xfId="0" applyNumberFormat="1" applyFont="1" applyBorder="1" applyAlignment="1" applyProtection="1">
      <alignment horizontal="right" vertical="center"/>
      <protection/>
    </xf>
    <xf numFmtId="0" fontId="4" fillId="0" borderId="37" xfId="0" applyFont="1" applyBorder="1" applyAlignment="1" applyProtection="1">
      <alignment horizontal="left" vertical="center"/>
      <protection/>
    </xf>
    <xf numFmtId="0" fontId="3" fillId="0" borderId="40" xfId="0" applyFont="1" applyBorder="1" applyAlignment="1" applyProtection="1">
      <alignment horizontal="left" vertical="center"/>
      <protection/>
    </xf>
    <xf numFmtId="165" fontId="4" fillId="0" borderId="36" xfId="0" applyNumberFormat="1" applyFont="1" applyBorder="1" applyAlignment="1" applyProtection="1">
      <alignment horizontal="right" vertical="center"/>
      <protection/>
    </xf>
    <xf numFmtId="0" fontId="3" fillId="0" borderId="41" xfId="0" applyFont="1" applyBorder="1" applyAlignment="1" applyProtection="1">
      <alignment horizontal="left" vertical="center"/>
      <protection/>
    </xf>
    <xf numFmtId="0" fontId="3" fillId="0" borderId="42" xfId="0" applyFont="1" applyBorder="1" applyAlignment="1" applyProtection="1">
      <alignment horizontal="left" vertical="center"/>
      <protection/>
    </xf>
    <xf numFmtId="0" fontId="3" fillId="0" borderId="43" xfId="0" applyFont="1" applyBorder="1" applyAlignment="1" applyProtection="1">
      <alignment horizontal="center" vertical="center"/>
      <protection/>
    </xf>
    <xf numFmtId="0" fontId="10" fillId="0" borderId="37" xfId="0" applyFont="1" applyBorder="1" applyAlignment="1" applyProtection="1">
      <alignment horizontal="left" vertical="center"/>
      <protection/>
    </xf>
    <xf numFmtId="37" fontId="1" fillId="0" borderId="20" xfId="0" applyNumberFormat="1" applyFont="1" applyBorder="1" applyAlignment="1" applyProtection="1">
      <alignment horizontal="right" vertical="center"/>
      <protection/>
    </xf>
    <xf numFmtId="164" fontId="1" fillId="0" borderId="22" xfId="0" applyNumberFormat="1" applyFont="1" applyBorder="1" applyAlignment="1" applyProtection="1">
      <alignment horizontal="right" vertical="center"/>
      <protection/>
    </xf>
    <xf numFmtId="0" fontId="3" fillId="0" borderId="44" xfId="0" applyFont="1" applyBorder="1" applyAlignment="1" applyProtection="1">
      <alignment horizontal="center" vertical="center"/>
      <protection/>
    </xf>
    <xf numFmtId="0" fontId="3" fillId="0" borderId="31" xfId="0" applyFont="1" applyBorder="1" applyAlignment="1" applyProtection="1">
      <alignment horizontal="left" vertical="center"/>
      <protection/>
    </xf>
    <xf numFmtId="0" fontId="3" fillId="0" borderId="29" xfId="0" applyFont="1" applyBorder="1" applyAlignment="1" applyProtection="1">
      <alignment horizontal="left" vertical="center"/>
      <protection/>
    </xf>
    <xf numFmtId="0" fontId="3" fillId="0" borderId="30" xfId="0" applyFont="1" applyBorder="1" applyAlignment="1" applyProtection="1">
      <alignment horizontal="left" vertical="center"/>
      <protection/>
    </xf>
    <xf numFmtId="39" fontId="8" fillId="0" borderId="45" xfId="0" applyNumberFormat="1" applyFont="1" applyBorder="1" applyAlignment="1" applyProtection="1">
      <alignment horizontal="right" vertical="center"/>
      <protection/>
    </xf>
    <xf numFmtId="39" fontId="8" fillId="0" borderId="21" xfId="0" applyNumberFormat="1" applyFont="1" applyBorder="1" applyAlignment="1" applyProtection="1">
      <alignment horizontal="right" vertical="center"/>
      <protection/>
    </xf>
    <xf numFmtId="164" fontId="8" fillId="0" borderId="7" xfId="0" applyNumberFormat="1" applyFont="1" applyBorder="1" applyAlignment="1" applyProtection="1">
      <alignment horizontal="right" vertical="center"/>
      <protection/>
    </xf>
    <xf numFmtId="0" fontId="7" fillId="0" borderId="1" xfId="0" applyFont="1" applyBorder="1" applyAlignment="1" applyProtection="1">
      <alignment horizontal="left" vertical="top"/>
      <protection/>
    </xf>
    <xf numFmtId="0" fontId="3" fillId="0" borderId="46" xfId="0" applyFont="1" applyBorder="1" applyAlignment="1" applyProtection="1">
      <alignment horizontal="left" vertical="center"/>
      <protection/>
    </xf>
    <xf numFmtId="0" fontId="3" fillId="0" borderId="47" xfId="0" applyFont="1" applyBorder="1" applyAlignment="1" applyProtection="1">
      <alignment horizontal="left" vertical="center"/>
      <protection/>
    </xf>
    <xf numFmtId="0" fontId="3" fillId="0" borderId="48" xfId="0" applyFont="1" applyBorder="1" applyAlignment="1" applyProtection="1">
      <alignment horizontal="left" vertical="center"/>
      <protection/>
    </xf>
    <xf numFmtId="0" fontId="3" fillId="0" borderId="49" xfId="0" applyFont="1" applyBorder="1" applyAlignment="1" applyProtection="1">
      <alignment horizontal="left" vertical="center"/>
      <protection/>
    </xf>
    <xf numFmtId="0" fontId="3" fillId="0" borderId="50" xfId="0" applyFont="1" applyBorder="1" applyAlignment="1" applyProtection="1">
      <alignment horizontal="left"/>
      <protection/>
    </xf>
    <xf numFmtId="0" fontId="3" fillId="0" borderId="51" xfId="0" applyFont="1" applyBorder="1" applyAlignment="1" applyProtection="1">
      <alignment horizontal="left" vertical="center"/>
      <protection/>
    </xf>
    <xf numFmtId="0" fontId="3" fillId="0" borderId="41" xfId="0" applyFont="1" applyBorder="1" applyAlignment="1" applyProtection="1">
      <alignment horizontal="left"/>
      <protection/>
    </xf>
    <xf numFmtId="2" fontId="4" fillId="0" borderId="40" xfId="0" applyNumberFormat="1" applyFont="1" applyBorder="1" applyAlignment="1" applyProtection="1">
      <alignment horizontal="right" vertical="center"/>
      <protection/>
    </xf>
    <xf numFmtId="39" fontId="8" fillId="0" borderId="41" xfId="0" applyNumberFormat="1" applyFont="1" applyBorder="1" applyAlignment="1" applyProtection="1">
      <alignment horizontal="right" vertical="center"/>
      <protection/>
    </xf>
    <xf numFmtId="0" fontId="3" fillId="0" borderId="52" xfId="0" applyFont="1" applyBorder="1" applyAlignment="1" applyProtection="1">
      <alignment horizontal="left" vertical="center"/>
      <protection/>
    </xf>
    <xf numFmtId="0" fontId="7" fillId="0" borderId="53" xfId="0" applyFont="1" applyBorder="1" applyAlignment="1" applyProtection="1">
      <alignment horizontal="left" vertical="top"/>
      <protection/>
    </xf>
    <xf numFmtId="0" fontId="3" fillId="0" borderId="54" xfId="0" applyFont="1" applyBorder="1" applyAlignment="1" applyProtection="1">
      <alignment horizontal="left" vertical="center"/>
      <protection/>
    </xf>
    <xf numFmtId="0" fontId="3" fillId="0" borderId="34" xfId="0" applyFont="1" applyBorder="1" applyAlignment="1" applyProtection="1">
      <alignment horizontal="left" vertical="center"/>
      <protection/>
    </xf>
    <xf numFmtId="0" fontId="4" fillId="0" borderId="40" xfId="0" applyFont="1" applyBorder="1" applyAlignment="1" applyProtection="1">
      <alignment horizontal="left" vertical="center"/>
      <protection/>
    </xf>
    <xf numFmtId="0" fontId="7" fillId="0" borderId="31" xfId="0" applyFont="1" applyBorder="1" applyAlignment="1" applyProtection="1">
      <alignment horizontal="left" vertical="center"/>
      <protection/>
    </xf>
    <xf numFmtId="39" fontId="11" fillId="0" borderId="55" xfId="0" applyNumberFormat="1" applyFont="1" applyBorder="1" applyAlignment="1" applyProtection="1">
      <alignment horizontal="right" vertical="center"/>
      <protection/>
    </xf>
    <xf numFmtId="0" fontId="1" fillId="0" borderId="24" xfId="0" applyFont="1" applyBorder="1" applyAlignment="1" applyProtection="1">
      <alignment horizontal="left" vertical="center"/>
      <protection/>
    </xf>
    <xf numFmtId="0" fontId="3" fillId="0" borderId="6" xfId="0" applyFont="1" applyBorder="1" applyAlignment="1" applyProtection="1">
      <alignment horizontal="left"/>
      <protection/>
    </xf>
    <xf numFmtId="0" fontId="3" fillId="0" borderId="56" xfId="0" applyFont="1" applyBorder="1" applyAlignment="1" applyProtection="1">
      <alignment horizontal="left" vertical="center"/>
      <protection/>
    </xf>
    <xf numFmtId="0" fontId="3" fillId="0" borderId="45" xfId="0" applyFont="1" applyBorder="1" applyAlignment="1" applyProtection="1">
      <alignment horizontal="left"/>
      <protection/>
    </xf>
    <xf numFmtId="0" fontId="3" fillId="0" borderId="32" xfId="0" applyFont="1" applyBorder="1" applyAlignment="1" applyProtection="1">
      <alignment horizontal="left" vertical="center"/>
      <protection/>
    </xf>
    <xf numFmtId="0" fontId="12" fillId="2" borderId="0" xfId="0" applyFont="1" applyFill="1" applyAlignment="1" applyProtection="1">
      <alignment horizontal="left"/>
      <protection/>
    </xf>
    <xf numFmtId="0" fontId="6" fillId="2" borderId="0" xfId="0" applyFont="1" applyFill="1" applyAlignment="1" applyProtection="1">
      <alignment horizontal="left"/>
      <protection/>
    </xf>
    <xf numFmtId="39" fontId="11" fillId="0" borderId="20" xfId="0" applyNumberFormat="1" applyFont="1" applyBorder="1" applyAlignment="1" applyProtection="1">
      <alignment horizontal="right" vertical="center"/>
      <protection/>
    </xf>
    <xf numFmtId="0" fontId="4" fillId="0" borderId="9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55" xfId="0" applyFont="1" applyBorder="1" applyAlignment="1" applyProtection="1">
      <alignment horizontal="left" vertical="center"/>
      <protection/>
    </xf>
    <xf numFmtId="0" fontId="4" fillId="0" borderId="17" xfId="0" applyFont="1" applyBorder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14" fillId="0" borderId="0" xfId="0" applyFont="1" applyAlignment="1" applyProtection="1">
      <alignment horizontal="left" vertical="top"/>
      <protection locked="0"/>
    </xf>
    <xf numFmtId="0" fontId="15" fillId="2" borderId="0" xfId="0" applyFont="1" applyFill="1" applyAlignment="1" applyProtection="1">
      <alignment horizontal="left"/>
      <protection/>
    </xf>
    <xf numFmtId="0" fontId="16" fillId="2" borderId="0" xfId="0" applyFont="1" applyFill="1" applyAlignment="1" applyProtection="1">
      <alignment horizontal="left"/>
      <protection/>
    </xf>
    <xf numFmtId="0" fontId="16" fillId="3" borderId="18" xfId="0" applyFont="1" applyFill="1" applyBorder="1" applyAlignment="1" applyProtection="1">
      <alignment horizontal="center" vertical="center" wrapText="1"/>
      <protection/>
    </xf>
    <xf numFmtId="37" fontId="16" fillId="0" borderId="57" xfId="0" applyNumberFormat="1" applyFont="1" applyBorder="1" applyAlignment="1" applyProtection="1">
      <alignment horizontal="center" vertical="center"/>
      <protection locked="0"/>
    </xf>
    <xf numFmtId="0" fontId="15" fillId="0" borderId="57" xfId="0" applyFont="1" applyFill="1" applyBorder="1" applyAlignment="1" applyProtection="1">
      <alignment horizontal="center" vertical="center" wrapText="1"/>
      <protection locked="0"/>
    </xf>
    <xf numFmtId="0" fontId="15" fillId="0" borderId="57" xfId="0" applyFont="1" applyFill="1" applyBorder="1" applyAlignment="1" applyProtection="1">
      <alignment horizontal="left" vertical="center" wrapText="1"/>
      <protection locked="0"/>
    </xf>
    <xf numFmtId="0" fontId="16" fillId="0" borderId="57" xfId="0" applyFont="1" applyBorder="1" applyAlignment="1" applyProtection="1">
      <alignment horizontal="left" vertical="center" wrapText="1"/>
      <protection locked="0"/>
    </xf>
    <xf numFmtId="166" fontId="16" fillId="0" borderId="57" xfId="0" applyNumberFormat="1" applyFont="1" applyBorder="1" applyAlignment="1" applyProtection="1">
      <alignment horizontal="right" vertical="center"/>
      <protection locked="0"/>
    </xf>
    <xf numFmtId="39" fontId="16" fillId="0" borderId="57" xfId="0" applyNumberFormat="1" applyFont="1" applyBorder="1" applyAlignment="1" applyProtection="1">
      <alignment horizontal="right" vertical="center"/>
      <protection locked="0"/>
    </xf>
    <xf numFmtId="39" fontId="15" fillId="0" borderId="57" xfId="0" applyNumberFormat="1" applyFont="1" applyBorder="1" applyAlignment="1" applyProtection="1">
      <alignment horizontal="right" vertical="center"/>
      <protection locked="0"/>
    </xf>
    <xf numFmtId="37" fontId="16" fillId="0" borderId="58" xfId="0" applyNumberFormat="1" applyFont="1" applyFill="1" applyBorder="1" applyAlignment="1" applyProtection="1">
      <alignment horizontal="center" vertical="center"/>
      <protection locked="0"/>
    </xf>
    <xf numFmtId="3" fontId="16" fillId="0" borderId="59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59" xfId="0" applyFont="1" applyFill="1" applyBorder="1" applyAlignment="1" applyProtection="1">
      <alignment horizontal="center" vertical="center" wrapText="1"/>
      <protection locked="0"/>
    </xf>
    <xf numFmtId="166" fontId="16" fillId="0" borderId="59" xfId="0" applyNumberFormat="1" applyFont="1" applyFill="1" applyBorder="1" applyAlignment="1" applyProtection="1">
      <alignment horizontal="right" vertical="center"/>
      <protection locked="0"/>
    </xf>
    <xf numFmtId="39" fontId="16" fillId="0" borderId="59" xfId="0" applyNumberFormat="1" applyFont="1" applyFill="1" applyBorder="1" applyAlignment="1" applyProtection="1">
      <alignment horizontal="right" vertical="center"/>
      <protection locked="0"/>
    </xf>
    <xf numFmtId="39" fontId="16" fillId="0" borderId="60" xfId="0" applyNumberFormat="1" applyFont="1" applyFill="1" applyBorder="1" applyAlignment="1" applyProtection="1">
      <alignment horizontal="right" vertical="center"/>
      <protection locked="0"/>
    </xf>
    <xf numFmtId="37" fontId="16" fillId="0" borderId="61" xfId="0" applyNumberFormat="1" applyFont="1" applyFill="1" applyBorder="1" applyAlignment="1" applyProtection="1">
      <alignment horizontal="center" vertical="center"/>
      <protection locked="0"/>
    </xf>
    <xf numFmtId="3" fontId="16" fillId="0" borderId="62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62" xfId="0" applyFont="1" applyFill="1" applyBorder="1" applyAlignment="1" applyProtection="1">
      <alignment horizontal="center" vertical="center" wrapText="1"/>
      <protection locked="0"/>
    </xf>
    <xf numFmtId="166" fontId="16" fillId="0" borderId="62" xfId="0" applyNumberFormat="1" applyFont="1" applyFill="1" applyBorder="1" applyAlignment="1" applyProtection="1">
      <alignment horizontal="right" vertical="center"/>
      <protection locked="0"/>
    </xf>
    <xf numFmtId="39" fontId="16" fillId="0" borderId="62" xfId="0" applyNumberFormat="1" applyFont="1" applyFill="1" applyBorder="1" applyAlignment="1" applyProtection="1">
      <alignment horizontal="right" vertical="center"/>
      <protection locked="0"/>
    </xf>
    <xf numFmtId="39" fontId="16" fillId="0" borderId="63" xfId="0" applyNumberFormat="1" applyFont="1" applyFill="1" applyBorder="1" applyAlignment="1" applyProtection="1">
      <alignment horizontal="right" vertical="center"/>
      <protection locked="0"/>
    </xf>
    <xf numFmtId="37" fontId="16" fillId="0" borderId="64" xfId="0" applyNumberFormat="1" applyFont="1" applyFill="1" applyBorder="1" applyAlignment="1" applyProtection="1">
      <alignment horizontal="center" vertical="center"/>
      <protection locked="0"/>
    </xf>
    <xf numFmtId="3" fontId="16" fillId="0" borderId="64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64" xfId="0" applyFont="1" applyFill="1" applyBorder="1" applyAlignment="1" applyProtection="1">
      <alignment horizontal="left" vertical="center" wrapText="1"/>
      <protection locked="0"/>
    </xf>
    <xf numFmtId="0" fontId="16" fillId="0" borderId="64" xfId="0" applyFont="1" applyFill="1" applyBorder="1" applyAlignment="1" applyProtection="1">
      <alignment horizontal="center" vertical="center" wrapText="1"/>
      <protection locked="0"/>
    </xf>
    <xf numFmtId="166" fontId="16" fillId="0" borderId="64" xfId="0" applyNumberFormat="1" applyFont="1" applyFill="1" applyBorder="1" applyAlignment="1" applyProtection="1">
      <alignment horizontal="right" vertical="center"/>
      <protection locked="0"/>
    </xf>
    <xf numFmtId="39" fontId="16" fillId="0" borderId="64" xfId="0" applyNumberFormat="1" applyFont="1" applyFill="1" applyBorder="1" applyAlignment="1" applyProtection="1">
      <alignment horizontal="right" vertical="center"/>
      <protection locked="0"/>
    </xf>
    <xf numFmtId="37" fontId="17" fillId="0" borderId="0" xfId="0" applyNumberFormat="1" applyFont="1" applyAlignment="1" applyProtection="1">
      <alignment horizontal="right"/>
      <protection locked="0"/>
    </xf>
    <xf numFmtId="0" fontId="17" fillId="0" borderId="0" xfId="0" applyFont="1" applyAlignment="1" applyProtection="1">
      <alignment horizontal="left" wrapText="1"/>
      <protection locked="0"/>
    </xf>
    <xf numFmtId="166" fontId="17" fillId="0" borderId="0" xfId="0" applyNumberFormat="1" applyFont="1" applyAlignment="1" applyProtection="1">
      <alignment horizontal="right"/>
      <protection locked="0"/>
    </xf>
    <xf numFmtId="39" fontId="17" fillId="0" borderId="0" xfId="0" applyNumberFormat="1" applyFont="1" applyAlignment="1" applyProtection="1">
      <alignment horizontal="right"/>
      <protection locked="0"/>
    </xf>
    <xf numFmtId="0" fontId="13" fillId="0" borderId="9" xfId="0" applyFont="1" applyBorder="1" applyAlignment="1" applyProtection="1">
      <alignment horizontal="left" vertical="center"/>
      <protection/>
    </xf>
    <xf numFmtId="0" fontId="13" fillId="0" borderId="12" xfId="0" applyFont="1" applyBorder="1" applyAlignment="1" applyProtection="1">
      <alignment horizontal="left" vertical="center"/>
      <protection/>
    </xf>
    <xf numFmtId="0" fontId="16" fillId="0" borderId="0" xfId="0" applyFont="1" applyAlignment="1" applyProtection="1">
      <alignment horizontal="left" vertical="top"/>
      <protection locked="0"/>
    </xf>
    <xf numFmtId="0" fontId="16" fillId="0" borderId="0" xfId="0" applyFont="1" applyAlignment="1" applyProtection="1">
      <alignment horizontal="left"/>
      <protection/>
    </xf>
    <xf numFmtId="0" fontId="18" fillId="0" borderId="0" xfId="0" applyFont="1" applyAlignment="1" applyProtection="1">
      <alignment horizontal="left" wrapText="1"/>
      <protection locked="0"/>
    </xf>
    <xf numFmtId="39" fontId="18" fillId="0" borderId="0" xfId="0" applyNumberFormat="1" applyFont="1" applyAlignment="1" applyProtection="1">
      <alignment horizontal="right"/>
      <protection locked="0"/>
    </xf>
    <xf numFmtId="166" fontId="18" fillId="0" borderId="0" xfId="0" applyNumberFormat="1" applyFont="1" applyAlignment="1" applyProtection="1">
      <alignment horizontal="right"/>
      <protection locked="0"/>
    </xf>
    <xf numFmtId="0" fontId="15" fillId="0" borderId="0" xfId="0" applyFont="1" applyAlignment="1" applyProtection="1">
      <alignment horizontal="center" wrapText="1"/>
      <protection locked="0"/>
    </xf>
    <xf numFmtId="0" fontId="15" fillId="0" borderId="0" xfId="0" applyFont="1" applyAlignment="1" applyProtection="1">
      <alignment horizontal="left" wrapText="1"/>
      <protection locked="0"/>
    </xf>
    <xf numFmtId="39" fontId="15" fillId="0" borderId="0" xfId="0" applyNumberFormat="1" applyFont="1" applyAlignment="1" applyProtection="1">
      <alignment horizontal="right"/>
      <protection locked="0"/>
    </xf>
    <xf numFmtId="166" fontId="15" fillId="0" borderId="0" xfId="0" applyNumberFormat="1" applyFont="1" applyAlignment="1" applyProtection="1">
      <alignment horizontal="right"/>
      <protection locked="0"/>
    </xf>
    <xf numFmtId="167" fontId="16" fillId="0" borderId="0" xfId="0" applyNumberFormat="1" applyFont="1" applyAlignment="1" applyProtection="1">
      <alignment horizontal="left" vertical="top"/>
      <protection locked="0"/>
    </xf>
    <xf numFmtId="0" fontId="19" fillId="2" borderId="0" xfId="0" applyFont="1" applyFill="1" applyAlignment="1" applyProtection="1">
      <alignment horizontal="left"/>
      <protection/>
    </xf>
    <xf numFmtId="37" fontId="20" fillId="0" borderId="58" xfId="0" applyNumberFormat="1" applyFont="1" applyFill="1" applyBorder="1" applyAlignment="1" applyProtection="1">
      <alignment horizontal="center" vertical="center"/>
      <protection locked="0"/>
    </xf>
    <xf numFmtId="3" fontId="20" fillId="0" borderId="59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59" xfId="0" applyFont="1" applyFill="1" applyBorder="1" applyAlignment="1" applyProtection="1">
      <alignment horizontal="center" vertical="center" wrapText="1"/>
      <protection locked="0"/>
    </xf>
    <xf numFmtId="166" fontId="20" fillId="0" borderId="59" xfId="0" applyNumberFormat="1" applyFont="1" applyFill="1" applyBorder="1" applyAlignment="1" applyProtection="1">
      <alignment horizontal="right" vertical="center"/>
      <protection locked="0"/>
    </xf>
    <xf numFmtId="39" fontId="20" fillId="0" borderId="59" xfId="0" applyNumberFormat="1" applyFont="1" applyFill="1" applyBorder="1" applyAlignment="1" applyProtection="1">
      <alignment horizontal="right" vertical="center"/>
      <protection locked="0"/>
    </xf>
    <xf numFmtId="39" fontId="20" fillId="0" borderId="60" xfId="0" applyNumberFormat="1" applyFont="1" applyFill="1" applyBorder="1" applyAlignment="1" applyProtection="1">
      <alignment horizontal="right" vertical="center"/>
      <protection locked="0"/>
    </xf>
    <xf numFmtId="37" fontId="20" fillId="0" borderId="61" xfId="0" applyNumberFormat="1" applyFont="1" applyFill="1" applyBorder="1" applyAlignment="1" applyProtection="1">
      <alignment horizontal="center" vertical="center"/>
      <protection locked="0"/>
    </xf>
    <xf numFmtId="3" fontId="20" fillId="0" borderId="62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62" xfId="0" applyFont="1" applyFill="1" applyBorder="1" applyAlignment="1" applyProtection="1">
      <alignment horizontal="center" vertical="center" wrapText="1"/>
      <protection locked="0"/>
    </xf>
    <xf numFmtId="166" fontId="20" fillId="0" borderId="62" xfId="0" applyNumberFormat="1" applyFont="1" applyFill="1" applyBorder="1" applyAlignment="1" applyProtection="1">
      <alignment horizontal="right" vertical="center"/>
      <protection locked="0"/>
    </xf>
    <xf numFmtId="39" fontId="20" fillId="0" borderId="62" xfId="0" applyNumberFormat="1" applyFont="1" applyFill="1" applyBorder="1" applyAlignment="1" applyProtection="1">
      <alignment horizontal="right" vertical="center"/>
      <protection locked="0"/>
    </xf>
    <xf numFmtId="39" fontId="20" fillId="0" borderId="63" xfId="0" applyNumberFormat="1" applyFont="1" applyFill="1" applyBorder="1" applyAlignment="1" applyProtection="1">
      <alignment horizontal="right" vertical="center"/>
      <protection locked="0"/>
    </xf>
    <xf numFmtId="37" fontId="20" fillId="0" borderId="64" xfId="0" applyNumberFormat="1" applyFont="1" applyFill="1" applyBorder="1" applyAlignment="1" applyProtection="1">
      <alignment horizontal="center" vertical="center"/>
      <protection locked="0"/>
    </xf>
    <xf numFmtId="3" fontId="20" fillId="0" borderId="64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64" xfId="0" applyFont="1" applyFill="1" applyBorder="1" applyAlignment="1" applyProtection="1">
      <alignment horizontal="left" vertical="center" wrapText="1"/>
      <protection locked="0"/>
    </xf>
    <xf numFmtId="0" fontId="20" fillId="0" borderId="64" xfId="0" applyFont="1" applyFill="1" applyBorder="1" applyAlignment="1" applyProtection="1">
      <alignment horizontal="center" vertical="center" wrapText="1"/>
      <protection locked="0"/>
    </xf>
    <xf numFmtId="166" fontId="20" fillId="0" borderId="64" xfId="0" applyNumberFormat="1" applyFont="1" applyFill="1" applyBorder="1" applyAlignment="1" applyProtection="1">
      <alignment horizontal="right" vertical="center"/>
      <protection locked="0"/>
    </xf>
    <xf numFmtId="39" fontId="20" fillId="0" borderId="64" xfId="0" applyNumberFormat="1" applyFont="1" applyFill="1" applyBorder="1" applyAlignment="1" applyProtection="1">
      <alignment horizontal="right" vertical="center"/>
      <protection locked="0"/>
    </xf>
    <xf numFmtId="0" fontId="16" fillId="0" borderId="1" xfId="0" applyFont="1" applyBorder="1" applyAlignment="1" applyProtection="1">
      <alignment horizontal="left" vertical="center"/>
      <protection/>
    </xf>
    <xf numFmtId="0" fontId="16" fillId="0" borderId="2" xfId="0" applyFont="1" applyBorder="1" applyAlignment="1" applyProtection="1">
      <alignment horizontal="left" vertical="center"/>
      <protection/>
    </xf>
    <xf numFmtId="0" fontId="16" fillId="0" borderId="4" xfId="0" applyFont="1" applyBorder="1" applyAlignment="1" applyProtection="1">
      <alignment horizontal="left" vertical="center"/>
      <protection/>
    </xf>
    <xf numFmtId="0" fontId="16" fillId="0" borderId="0" xfId="0" applyFont="1" applyAlignment="1" applyProtection="1">
      <alignment horizontal="left" vertical="center"/>
      <protection/>
    </xf>
    <xf numFmtId="0" fontId="15" fillId="0" borderId="9" xfId="0" applyFont="1" applyBorder="1" applyAlignment="1" applyProtection="1">
      <alignment horizontal="left" vertical="center"/>
      <protection/>
    </xf>
    <xf numFmtId="0" fontId="16" fillId="0" borderId="10" xfId="0" applyFont="1" applyBorder="1" applyAlignment="1" applyProtection="1">
      <alignment horizontal="left" vertical="center"/>
      <protection/>
    </xf>
    <xf numFmtId="0" fontId="16" fillId="0" borderId="11" xfId="0" applyFont="1" applyBorder="1" applyAlignment="1" applyProtection="1">
      <alignment horizontal="left" vertical="center"/>
      <protection/>
    </xf>
    <xf numFmtId="0" fontId="16" fillId="0" borderId="9" xfId="0" applyFont="1" applyBorder="1" applyAlignment="1" applyProtection="1">
      <alignment horizontal="left" vertical="center"/>
      <protection/>
    </xf>
    <xf numFmtId="0" fontId="15" fillId="0" borderId="12" xfId="0" applyFont="1" applyBorder="1" applyAlignment="1" applyProtection="1">
      <alignment horizontal="left" vertical="center"/>
      <protection/>
    </xf>
    <xf numFmtId="0" fontId="16" fillId="0" borderId="13" xfId="0" applyFont="1" applyBorder="1" applyAlignment="1" applyProtection="1">
      <alignment horizontal="left" vertical="center"/>
      <protection/>
    </xf>
    <xf numFmtId="0" fontId="16" fillId="0" borderId="12" xfId="0" applyFont="1" applyBorder="1" applyAlignment="1" applyProtection="1">
      <alignment horizontal="left" vertical="center"/>
      <protection/>
    </xf>
    <xf numFmtId="0" fontId="16" fillId="0" borderId="14" xfId="0" applyFont="1" applyBorder="1" applyAlignment="1" applyProtection="1">
      <alignment horizontal="left" vertical="center"/>
      <protection/>
    </xf>
    <xf numFmtId="0" fontId="16" fillId="0" borderId="15" xfId="0" applyFont="1" applyBorder="1" applyAlignment="1" applyProtection="1">
      <alignment horizontal="left" vertical="center"/>
      <protection/>
    </xf>
    <xf numFmtId="0" fontId="16" fillId="0" borderId="16" xfId="0" applyFont="1" applyBorder="1" applyAlignment="1" applyProtection="1">
      <alignment horizontal="left" vertical="center"/>
      <protection/>
    </xf>
    <xf numFmtId="0" fontId="16" fillId="0" borderId="55" xfId="0" applyFont="1" applyBorder="1" applyAlignment="1" applyProtection="1">
      <alignment horizontal="left" vertical="center"/>
      <protection/>
    </xf>
    <xf numFmtId="0" fontId="16" fillId="0" borderId="17" xfId="0" applyFont="1" applyBorder="1" applyAlignment="1" applyProtection="1">
      <alignment horizontal="left" vertical="center"/>
      <protection/>
    </xf>
    <xf numFmtId="0" fontId="16" fillId="0" borderId="18" xfId="0" applyFont="1" applyBorder="1" applyAlignment="1" applyProtection="1">
      <alignment horizontal="left" vertical="center"/>
      <protection/>
    </xf>
    <xf numFmtId="0" fontId="16" fillId="0" borderId="19" xfId="0" applyFont="1" applyBorder="1" applyAlignment="1" applyProtection="1">
      <alignment horizontal="left" vertical="center"/>
      <protection/>
    </xf>
    <xf numFmtId="0" fontId="16" fillId="0" borderId="6" xfId="0" applyFont="1" applyBorder="1" applyAlignment="1" applyProtection="1">
      <alignment horizontal="left" vertical="center"/>
      <protection/>
    </xf>
    <xf numFmtId="0" fontId="16" fillId="0" borderId="7" xfId="0" applyFont="1" applyBorder="1" applyAlignment="1" applyProtection="1">
      <alignment horizontal="left" vertical="center"/>
      <protection/>
    </xf>
    <xf numFmtId="0" fontId="16" fillId="0" borderId="20" xfId="0" applyFont="1" applyBorder="1" applyAlignment="1" applyProtection="1">
      <alignment horizontal="left" vertical="center"/>
      <protection/>
    </xf>
    <xf numFmtId="0" fontId="16" fillId="0" borderId="21" xfId="0" applyFont="1" applyBorder="1" applyAlignment="1" applyProtection="1">
      <alignment horizontal="left" vertical="center"/>
      <protection/>
    </xf>
    <xf numFmtId="0" fontId="15" fillId="0" borderId="21" xfId="0" applyFont="1" applyBorder="1" applyAlignment="1" applyProtection="1">
      <alignment horizontal="left" vertical="center"/>
      <protection/>
    </xf>
    <xf numFmtId="0" fontId="16" fillId="0" borderId="23" xfId="0" applyFont="1" applyBorder="1" applyAlignment="1" applyProtection="1">
      <alignment horizontal="left" vertical="center"/>
      <protection/>
    </xf>
    <xf numFmtId="0" fontId="16" fillId="0" borderId="24" xfId="0" applyFont="1" applyBorder="1" applyAlignment="1" applyProtection="1">
      <alignment horizontal="left" vertical="center"/>
      <protection/>
    </xf>
    <xf numFmtId="0" fontId="16" fillId="0" borderId="25" xfId="0" applyFont="1" applyBorder="1" applyAlignment="1" applyProtection="1">
      <alignment horizontal="left" vertical="center"/>
      <protection/>
    </xf>
    <xf numFmtId="0" fontId="16" fillId="0" borderId="26" xfId="0" applyFont="1" applyBorder="1" applyAlignment="1" applyProtection="1">
      <alignment horizontal="left" vertical="center"/>
      <protection/>
    </xf>
    <xf numFmtId="164" fontId="16" fillId="0" borderId="28" xfId="0" applyNumberFormat="1" applyFont="1" applyBorder="1" applyAlignment="1" applyProtection="1">
      <alignment horizontal="right" vertical="center"/>
      <protection/>
    </xf>
    <xf numFmtId="164" fontId="16" fillId="0" borderId="29" xfId="0" applyNumberFormat="1" applyFont="1" applyBorder="1" applyAlignment="1" applyProtection="1">
      <alignment horizontal="right" vertical="center"/>
      <protection/>
    </xf>
    <xf numFmtId="37" fontId="16" fillId="0" borderId="30" xfId="0" applyNumberFormat="1" applyFont="1" applyBorder="1" applyAlignment="1" applyProtection="1">
      <alignment horizontal="right" vertical="center"/>
      <protection/>
    </xf>
    <xf numFmtId="39" fontId="16" fillId="0" borderId="31" xfId="0" applyNumberFormat="1" applyFont="1" applyBorder="1" applyAlignment="1" applyProtection="1">
      <alignment horizontal="right" vertical="center"/>
      <protection/>
    </xf>
    <xf numFmtId="164" fontId="16" fillId="0" borderId="30" xfId="0" applyNumberFormat="1" applyFont="1" applyBorder="1" applyAlignment="1" applyProtection="1">
      <alignment horizontal="right" vertical="center"/>
      <protection/>
    </xf>
    <xf numFmtId="164" fontId="16" fillId="0" borderId="31" xfId="0" applyNumberFormat="1" applyFont="1" applyBorder="1" applyAlignment="1" applyProtection="1">
      <alignment horizontal="right" vertical="center"/>
      <protection/>
    </xf>
    <xf numFmtId="37" fontId="16" fillId="0" borderId="7" xfId="0" applyNumberFormat="1" applyFont="1" applyBorder="1" applyAlignment="1" applyProtection="1">
      <alignment horizontal="right" vertical="center"/>
      <protection/>
    </xf>
    <xf numFmtId="39" fontId="16" fillId="0" borderId="29" xfId="0" applyNumberFormat="1" applyFont="1" applyBorder="1" applyAlignment="1" applyProtection="1">
      <alignment horizontal="right" vertical="center"/>
      <protection/>
    </xf>
    <xf numFmtId="0" fontId="15" fillId="0" borderId="21" xfId="0" applyFont="1" applyBorder="1" applyAlignment="1" applyProtection="1">
      <alignment horizontal="left" vertical="center" wrapText="1"/>
      <protection/>
    </xf>
    <xf numFmtId="0" fontId="15" fillId="0" borderId="23" xfId="0" applyFont="1" applyBorder="1" applyAlignment="1" applyProtection="1">
      <alignment horizontal="left" vertical="center"/>
      <protection/>
    </xf>
    <xf numFmtId="0" fontId="15" fillId="0" borderId="25" xfId="0" applyFont="1" applyBorder="1" applyAlignment="1" applyProtection="1">
      <alignment horizontal="left" vertical="center"/>
      <protection/>
    </xf>
    <xf numFmtId="0" fontId="15" fillId="0" borderId="26" xfId="0" applyFont="1" applyBorder="1" applyAlignment="1" applyProtection="1">
      <alignment horizontal="left" vertical="center"/>
      <protection/>
    </xf>
    <xf numFmtId="0" fontId="15" fillId="0" borderId="24" xfId="0" applyFont="1" applyBorder="1" applyAlignment="1" applyProtection="1">
      <alignment horizontal="left" vertical="center"/>
      <protection/>
    </xf>
    <xf numFmtId="0" fontId="15" fillId="0" borderId="27" xfId="0" applyFont="1" applyBorder="1" applyAlignment="1" applyProtection="1">
      <alignment horizontal="left" vertical="center"/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33" xfId="0" applyFont="1" applyBorder="1" applyAlignment="1" applyProtection="1">
      <alignment horizontal="center" vertical="center"/>
      <protection/>
    </xf>
    <xf numFmtId="0" fontId="15" fillId="0" borderId="34" xfId="0" applyFont="1" applyBorder="1" applyAlignment="1" applyProtection="1">
      <alignment horizontal="left" vertical="center"/>
      <protection/>
    </xf>
    <xf numFmtId="0" fontId="16" fillId="0" borderId="35" xfId="0" applyFont="1" applyBorder="1" applyAlignment="1" applyProtection="1">
      <alignment horizontal="left" vertical="center"/>
      <protection/>
    </xf>
    <xf numFmtId="0" fontId="16" fillId="0" borderId="36" xfId="0" applyFont="1" applyBorder="1" applyAlignment="1" applyProtection="1">
      <alignment horizontal="left" vertical="center"/>
      <protection/>
    </xf>
    <xf numFmtId="39" fontId="16" fillId="0" borderId="37" xfId="0" applyNumberFormat="1" applyFont="1" applyBorder="1" applyAlignment="1" applyProtection="1">
      <alignment horizontal="right" vertical="center"/>
      <protection/>
    </xf>
    <xf numFmtId="0" fontId="16" fillId="0" borderId="38" xfId="0" applyFont="1" applyBorder="1" applyAlignment="1" applyProtection="1">
      <alignment horizontal="left" vertical="center"/>
      <protection/>
    </xf>
    <xf numFmtId="0" fontId="16" fillId="0" borderId="37" xfId="0" applyFont="1" applyBorder="1" applyAlignment="1" applyProtection="1">
      <alignment horizontal="left" vertical="center"/>
      <protection/>
    </xf>
    <xf numFmtId="0" fontId="16" fillId="0" borderId="39" xfId="0" applyFont="1" applyBorder="1" applyAlignment="1" applyProtection="1">
      <alignment horizontal="left" vertical="center"/>
      <protection/>
    </xf>
    <xf numFmtId="37" fontId="16" fillId="0" borderId="37" xfId="0" applyNumberFormat="1" applyFont="1" applyBorder="1" applyAlignment="1" applyProtection="1">
      <alignment horizontal="right" vertical="center"/>
      <protection/>
    </xf>
    <xf numFmtId="164" fontId="16" fillId="0" borderId="40" xfId="0" applyNumberFormat="1" applyFont="1" applyBorder="1" applyAlignment="1" applyProtection="1">
      <alignment horizontal="right" vertical="center"/>
      <protection/>
    </xf>
    <xf numFmtId="0" fontId="16" fillId="0" borderId="40" xfId="0" applyFont="1" applyBorder="1" applyAlignment="1" applyProtection="1">
      <alignment horizontal="left" vertical="center"/>
      <protection/>
    </xf>
    <xf numFmtId="168" fontId="16" fillId="0" borderId="36" xfId="0" applyNumberFormat="1" applyFont="1" applyBorder="1" applyAlignment="1" applyProtection="1">
      <alignment horizontal="right" vertical="center"/>
      <protection/>
    </xf>
    <xf numFmtId="0" fontId="16" fillId="0" borderId="41" xfId="0" applyFont="1" applyBorder="1" applyAlignment="1" applyProtection="1">
      <alignment horizontal="left" vertical="center"/>
      <protection/>
    </xf>
    <xf numFmtId="0" fontId="16" fillId="0" borderId="42" xfId="0" applyFont="1" applyBorder="1" applyAlignment="1" applyProtection="1">
      <alignment horizontal="left" vertical="center"/>
      <protection/>
    </xf>
    <xf numFmtId="0" fontId="16" fillId="0" borderId="43" xfId="0" applyFont="1" applyBorder="1" applyAlignment="1" applyProtection="1">
      <alignment horizontal="center" vertical="center"/>
      <protection/>
    </xf>
    <xf numFmtId="0" fontId="15" fillId="0" borderId="37" xfId="0" applyFont="1" applyBorder="1" applyAlignment="1" applyProtection="1">
      <alignment horizontal="left" vertical="center"/>
      <protection/>
    </xf>
    <xf numFmtId="39" fontId="15" fillId="0" borderId="20" xfId="0" applyNumberFormat="1" applyFont="1" applyBorder="1" applyAlignment="1" applyProtection="1">
      <alignment horizontal="right" vertical="center"/>
      <protection/>
    </xf>
    <xf numFmtId="0" fontId="16" fillId="0" borderId="22" xfId="0" applyFont="1" applyBorder="1" applyAlignment="1" applyProtection="1">
      <alignment horizontal="left" vertical="center"/>
      <protection/>
    </xf>
    <xf numFmtId="37" fontId="16" fillId="0" borderId="20" xfId="0" applyNumberFormat="1" applyFont="1" applyBorder="1" applyAlignment="1" applyProtection="1">
      <alignment horizontal="right" vertical="center"/>
      <protection/>
    </xf>
    <xf numFmtId="164" fontId="16" fillId="0" borderId="22" xfId="0" applyNumberFormat="1" applyFont="1" applyBorder="1" applyAlignment="1" applyProtection="1">
      <alignment horizontal="right" vertical="center"/>
      <protection/>
    </xf>
    <xf numFmtId="0" fontId="16" fillId="0" borderId="44" xfId="0" applyFont="1" applyBorder="1" applyAlignment="1" applyProtection="1">
      <alignment horizontal="center" vertical="center"/>
      <protection/>
    </xf>
    <xf numFmtId="0" fontId="16" fillId="0" borderId="31" xfId="0" applyFont="1" applyBorder="1" applyAlignment="1" applyProtection="1">
      <alignment horizontal="left" vertical="center"/>
      <protection/>
    </xf>
    <xf numFmtId="0" fontId="16" fillId="0" borderId="29" xfId="0" applyFont="1" applyBorder="1" applyAlignment="1" applyProtection="1">
      <alignment horizontal="left" vertical="center"/>
      <protection/>
    </xf>
    <xf numFmtId="0" fontId="16" fillId="0" borderId="30" xfId="0" applyFont="1" applyBorder="1" applyAlignment="1" applyProtection="1">
      <alignment horizontal="left" vertical="center"/>
      <protection/>
    </xf>
    <xf numFmtId="39" fontId="16" fillId="0" borderId="45" xfId="0" applyNumberFormat="1" applyFont="1" applyBorder="1" applyAlignment="1" applyProtection="1">
      <alignment horizontal="right" vertical="center"/>
      <protection/>
    </xf>
    <xf numFmtId="0" fontId="16" fillId="0" borderId="8" xfId="0" applyFont="1" applyBorder="1" applyAlignment="1" applyProtection="1">
      <alignment horizontal="left" vertical="center"/>
      <protection/>
    </xf>
    <xf numFmtId="39" fontId="16" fillId="0" borderId="21" xfId="0" applyNumberFormat="1" applyFont="1" applyBorder="1" applyAlignment="1" applyProtection="1">
      <alignment horizontal="right" vertical="center"/>
      <protection/>
    </xf>
    <xf numFmtId="164" fontId="16" fillId="0" borderId="7" xfId="0" applyNumberFormat="1" applyFont="1" applyBorder="1" applyAlignment="1" applyProtection="1">
      <alignment horizontal="right" vertical="center"/>
      <protection/>
    </xf>
    <xf numFmtId="0" fontId="15" fillId="0" borderId="1" xfId="0" applyFont="1" applyBorder="1" applyAlignment="1" applyProtection="1">
      <alignment horizontal="left" vertical="top"/>
      <protection/>
    </xf>
    <xf numFmtId="0" fontId="16" fillId="0" borderId="46" xfId="0" applyFont="1" applyBorder="1" applyAlignment="1" applyProtection="1">
      <alignment horizontal="left" vertical="center"/>
      <protection/>
    </xf>
    <xf numFmtId="0" fontId="16" fillId="0" borderId="47" xfId="0" applyFont="1" applyBorder="1" applyAlignment="1" applyProtection="1">
      <alignment horizontal="left" vertical="center"/>
      <protection/>
    </xf>
    <xf numFmtId="0" fontId="16" fillId="0" borderId="48" xfId="0" applyFont="1" applyBorder="1" applyAlignment="1" applyProtection="1">
      <alignment horizontal="left" vertical="center"/>
      <protection/>
    </xf>
    <xf numFmtId="0" fontId="16" fillId="0" borderId="49" xfId="0" applyFont="1" applyBorder="1" applyAlignment="1" applyProtection="1">
      <alignment horizontal="left" vertical="center"/>
      <protection/>
    </xf>
    <xf numFmtId="0" fontId="16" fillId="0" borderId="50" xfId="0" applyFont="1" applyBorder="1" applyAlignment="1" applyProtection="1">
      <alignment horizontal="left"/>
      <protection/>
    </xf>
    <xf numFmtId="0" fontId="16" fillId="0" borderId="51" xfId="0" applyFont="1" applyBorder="1" applyAlignment="1" applyProtection="1">
      <alignment horizontal="left" vertical="center"/>
      <protection/>
    </xf>
    <xf numFmtId="0" fontId="16" fillId="0" borderId="41" xfId="0" applyFont="1" applyBorder="1" applyAlignment="1" applyProtection="1">
      <alignment horizontal="left"/>
      <protection/>
    </xf>
    <xf numFmtId="2" fontId="16" fillId="0" borderId="40" xfId="0" applyNumberFormat="1" applyFont="1" applyBorder="1" applyAlignment="1" applyProtection="1">
      <alignment horizontal="right" vertical="center"/>
      <protection/>
    </xf>
    <xf numFmtId="39" fontId="16" fillId="0" borderId="41" xfId="0" applyNumberFormat="1" applyFont="1" applyBorder="1" applyAlignment="1" applyProtection="1">
      <alignment horizontal="right" vertical="center"/>
      <protection/>
    </xf>
    <xf numFmtId="0" fontId="15" fillId="0" borderId="53" xfId="0" applyFont="1" applyBorder="1" applyAlignment="1" applyProtection="1">
      <alignment horizontal="left" vertical="top"/>
      <protection/>
    </xf>
    <xf numFmtId="0" fontId="16" fillId="0" borderId="54" xfId="0" applyFont="1" applyBorder="1" applyAlignment="1" applyProtection="1">
      <alignment horizontal="left" vertical="center"/>
      <protection/>
    </xf>
    <xf numFmtId="0" fontId="16" fillId="0" borderId="34" xfId="0" applyFont="1" applyBorder="1" applyAlignment="1" applyProtection="1">
      <alignment horizontal="left" vertical="center"/>
      <protection/>
    </xf>
    <xf numFmtId="0" fontId="15" fillId="0" borderId="31" xfId="0" applyFont="1" applyBorder="1" applyAlignment="1" applyProtection="1">
      <alignment horizontal="left" vertical="center"/>
      <protection/>
    </xf>
    <xf numFmtId="39" fontId="15" fillId="0" borderId="55" xfId="0" applyNumberFormat="1" applyFont="1" applyBorder="1" applyAlignment="1" applyProtection="1">
      <alignment horizontal="right" vertical="center"/>
      <protection/>
    </xf>
    <xf numFmtId="0" fontId="16" fillId="0" borderId="6" xfId="0" applyFont="1" applyBorder="1" applyAlignment="1" applyProtection="1">
      <alignment horizontal="left"/>
      <protection/>
    </xf>
    <xf numFmtId="0" fontId="16" fillId="0" borderId="56" xfId="0" applyFont="1" applyBorder="1" applyAlignment="1" applyProtection="1">
      <alignment horizontal="left" vertical="center"/>
      <protection/>
    </xf>
    <xf numFmtId="0" fontId="16" fillId="0" borderId="45" xfId="0" applyFont="1" applyBorder="1" applyAlignment="1" applyProtection="1">
      <alignment horizontal="left"/>
      <protection/>
    </xf>
    <xf numFmtId="0" fontId="20" fillId="0" borderId="62" xfId="0" applyFont="1" applyFill="1" applyBorder="1" applyAlignment="1" applyProtection="1">
      <alignment vertical="center" wrapText="1"/>
      <protection locked="0"/>
    </xf>
    <xf numFmtId="0" fontId="16" fillId="0" borderId="0" xfId="0" applyFont="1" applyFill="1" applyAlignment="1" applyProtection="1">
      <alignment horizontal="left"/>
      <protection/>
    </xf>
    <xf numFmtId="0" fontId="20" fillId="0" borderId="59" xfId="0" applyFont="1" applyFill="1" applyBorder="1" applyAlignment="1" applyProtection="1">
      <alignment vertical="center" wrapText="1"/>
      <protection locked="0"/>
    </xf>
    <xf numFmtId="37" fontId="16" fillId="0" borderId="65" xfId="0" applyNumberFormat="1" applyFont="1" applyFill="1" applyBorder="1" applyAlignment="1" applyProtection="1">
      <alignment horizontal="center" vertical="center"/>
      <protection locked="0"/>
    </xf>
    <xf numFmtId="37" fontId="16" fillId="0" borderId="0" xfId="0" applyNumberFormat="1" applyFont="1" applyBorder="1" applyAlignment="1" applyProtection="1">
      <alignment horizontal="center" vertical="center"/>
      <protection locked="0"/>
    </xf>
    <xf numFmtId="0" fontId="15" fillId="0" borderId="0" xfId="0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Border="1" applyAlignment="1" applyProtection="1">
      <alignment horizontal="left" vertical="center" wrapText="1"/>
      <protection locked="0"/>
    </xf>
    <xf numFmtId="166" fontId="16" fillId="0" borderId="0" xfId="0" applyNumberFormat="1" applyFont="1" applyBorder="1" applyAlignment="1" applyProtection="1">
      <alignment horizontal="right" vertical="center"/>
      <protection locked="0"/>
    </xf>
    <xf numFmtId="39" fontId="16" fillId="0" borderId="0" xfId="0" applyNumberFormat="1" applyFont="1" applyBorder="1" applyAlignment="1" applyProtection="1">
      <alignment horizontal="right" vertical="center"/>
      <protection locked="0"/>
    </xf>
    <xf numFmtId="39" fontId="15" fillId="0" borderId="0" xfId="0" applyNumberFormat="1" applyFont="1" applyBorder="1" applyAlignment="1" applyProtection="1">
      <alignment horizontal="right" vertical="center"/>
      <protection locked="0"/>
    </xf>
    <xf numFmtId="3" fontId="16" fillId="0" borderId="64" xfId="0" applyNumberFormat="1" applyFont="1" applyFill="1" applyBorder="1" applyAlignment="1" applyProtection="1">
      <alignment horizontal="left" vertical="center" wrapText="1"/>
      <protection locked="0"/>
    </xf>
    <xf numFmtId="0" fontId="16" fillId="0" borderId="64" xfId="0" applyFont="1" applyBorder="1" applyAlignment="1" applyProtection="1">
      <alignment horizontal="left" vertical="center" wrapText="1"/>
      <protection locked="0"/>
    </xf>
    <xf numFmtId="0" fontId="16" fillId="0" borderId="0" xfId="0" applyFont="1" applyBorder="1" applyAlignment="1" applyProtection="1">
      <alignment horizontal="left" vertical="top"/>
      <protection locked="0"/>
    </xf>
    <xf numFmtId="0" fontId="0" fillId="0" borderId="0" xfId="0" applyBorder="1" applyAlignment="1" applyProtection="1">
      <alignment horizontal="left" vertical="top"/>
      <protection locked="0"/>
    </xf>
    <xf numFmtId="0" fontId="21" fillId="4" borderId="66" xfId="0" applyFont="1" applyFill="1" applyBorder="1" applyAlignment="1" applyProtection="1">
      <alignment horizontal="left" vertical="top" wrapText="1" indent="1"/>
      <protection locked="0"/>
    </xf>
    <xf numFmtId="37" fontId="20" fillId="0" borderId="0" xfId="0" applyNumberFormat="1" applyFont="1" applyFill="1" applyBorder="1" applyAlignment="1" applyProtection="1">
      <alignment horizontal="center" vertical="center"/>
      <protection locked="0"/>
    </xf>
    <xf numFmtId="3" fontId="2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Fill="1" applyBorder="1" applyAlignment="1" applyProtection="1">
      <alignment horizontal="left" vertical="center" wrapText="1"/>
      <protection locked="0"/>
    </xf>
    <xf numFmtId="0" fontId="20" fillId="0" borderId="0" xfId="0" applyFont="1" applyFill="1" applyBorder="1" applyAlignment="1" applyProtection="1">
      <alignment horizontal="center" vertical="center" wrapText="1"/>
      <protection locked="0"/>
    </xf>
    <xf numFmtId="166" fontId="20" fillId="0" borderId="0" xfId="0" applyNumberFormat="1" applyFont="1" applyFill="1" applyBorder="1" applyAlignment="1" applyProtection="1">
      <alignment horizontal="right" vertical="center"/>
      <protection locked="0"/>
    </xf>
    <xf numFmtId="39" fontId="20" fillId="0" borderId="0" xfId="0" applyNumberFormat="1" applyFont="1" applyFill="1" applyBorder="1" applyAlignment="1" applyProtection="1">
      <alignment horizontal="right" vertical="center"/>
      <protection locked="0"/>
    </xf>
    <xf numFmtId="0" fontId="20" fillId="0" borderId="59" xfId="0" applyFont="1" applyFill="1" applyBorder="1" applyAlignment="1" applyProtection="1">
      <alignment horizontal="left" vertical="center" wrapText="1"/>
      <protection locked="0"/>
    </xf>
    <xf numFmtId="0" fontId="24" fillId="0" borderId="0" xfId="0" applyFont="1" applyAlignment="1" applyProtection="1">
      <alignment horizontal="left"/>
      <protection/>
    </xf>
    <xf numFmtId="39" fontId="16" fillId="0" borderId="54" xfId="0" applyNumberFormat="1" applyFont="1" applyBorder="1" applyAlignment="1" applyProtection="1">
      <alignment horizontal="left" vertical="center"/>
      <protection/>
    </xf>
    <xf numFmtId="0" fontId="16" fillId="0" borderId="54" xfId="0" applyFont="1" applyBorder="1" applyAlignment="1" applyProtection="1">
      <alignment horizontal="left" vertical="center"/>
      <protection/>
    </xf>
    <xf numFmtId="0" fontId="16" fillId="0" borderId="55" xfId="0" applyFont="1" applyBorder="1" applyAlignment="1" applyProtection="1">
      <alignment horizontal="left" vertical="center"/>
      <protection/>
    </xf>
    <xf numFmtId="0" fontId="16" fillId="0" borderId="17" xfId="0" applyFont="1" applyBorder="1" applyAlignment="1" applyProtection="1">
      <alignment horizontal="left" vertical="center"/>
      <protection/>
    </xf>
    <xf numFmtId="14" fontId="22" fillId="0" borderId="55" xfId="0" applyNumberFormat="1" applyFont="1" applyBorder="1" applyAlignment="1" applyProtection="1">
      <alignment horizontal="left" vertical="center"/>
      <protection/>
    </xf>
    <xf numFmtId="0" fontId="22" fillId="0" borderId="17" xfId="0" applyFont="1" applyBorder="1" applyAlignment="1" applyProtection="1">
      <alignment horizontal="left" vertical="center"/>
      <protection/>
    </xf>
    <xf numFmtId="39" fontId="16" fillId="0" borderId="0" xfId="0" applyNumberFormat="1" applyFont="1" applyAlignment="1" applyProtection="1">
      <alignment horizontal="left" vertical="center"/>
      <protection/>
    </xf>
    <xf numFmtId="0" fontId="16" fillId="0" borderId="0" xfId="0" applyFont="1" applyAlignment="1" applyProtection="1">
      <alignment horizontal="left" vertical="center"/>
      <protection/>
    </xf>
    <xf numFmtId="1" fontId="22" fillId="0" borderId="0" xfId="0" applyNumberFormat="1" applyFont="1" applyAlignment="1" applyProtection="1">
      <alignment horizontal="left" vertical="center"/>
      <protection/>
    </xf>
    <xf numFmtId="1" fontId="23" fillId="0" borderId="0" xfId="0" applyNumberFormat="1" applyFont="1" applyAlignment="1" applyProtection="1">
      <alignment horizontal="left" vertical="center"/>
      <protection locked="0"/>
    </xf>
    <xf numFmtId="3" fontId="16" fillId="0" borderId="67" xfId="0" applyNumberFormat="1" applyFont="1" applyFill="1" applyBorder="1" applyAlignment="1" applyProtection="1">
      <alignment horizontal="left" vertical="center" wrapText="1"/>
      <protection locked="0"/>
    </xf>
    <xf numFmtId="0" fontId="16" fillId="0" borderId="68" xfId="0" applyFont="1" applyBorder="1" applyAlignment="1" applyProtection="1">
      <alignment horizontal="left" vertical="center" wrapText="1"/>
      <protection locked="0"/>
    </xf>
    <xf numFmtId="0" fontId="0" fillId="0" borderId="68" xfId="0" applyBorder="1" applyAlignment="1" applyProtection="1">
      <alignment horizontal="left" vertical="center" wrapText="1"/>
      <protection locked="0"/>
    </xf>
    <xf numFmtId="0" fontId="4" fillId="0" borderId="55" xfId="0" applyFont="1" applyBorder="1" applyAlignment="1" applyProtection="1">
      <alignment horizontal="left" vertical="center"/>
      <protection/>
    </xf>
    <xf numFmtId="0" fontId="4" fillId="0" borderId="17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/>
      <protection/>
    </xf>
    <xf numFmtId="14" fontId="4" fillId="0" borderId="55" xfId="0" applyNumberFormat="1" applyFont="1" applyBorder="1" applyAlignment="1" applyProtection="1">
      <alignment horizontal="left" vertical="center"/>
      <protection/>
    </xf>
    <xf numFmtId="39" fontId="4" fillId="0" borderId="0" xfId="0" applyNumberFormat="1" applyFont="1" applyAlignment="1" applyProtection="1">
      <alignment horizontal="left" vertical="center"/>
      <protection/>
    </xf>
    <xf numFmtId="39" fontId="4" fillId="0" borderId="54" xfId="0" applyNumberFormat="1" applyFont="1" applyBorder="1" applyAlignment="1" applyProtection="1">
      <alignment horizontal="left" vertical="center"/>
      <protection/>
    </xf>
    <xf numFmtId="0" fontId="4" fillId="0" borderId="54" xfId="0" applyFont="1" applyBorder="1" applyAlignment="1" applyProtection="1">
      <alignment horizontal="left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28575</xdr:colOff>
      <xdr:row>14</xdr:row>
      <xdr:rowOff>466725</xdr:rowOff>
    </xdr:from>
    <xdr:to>
      <xdr:col>2</xdr:col>
      <xdr:colOff>1162050</xdr:colOff>
      <xdr:row>14</xdr:row>
      <xdr:rowOff>1114425</xdr:rowOff>
    </xdr:to>
    <xdr:pic>
      <xdr:nvPicPr>
        <xdr:cNvPr id="5" name="Obrázek 4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19275" y="4505325"/>
          <a:ext cx="1133475" cy="6477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180975</xdr:colOff>
      <xdr:row>16</xdr:row>
      <xdr:rowOff>190500</xdr:rowOff>
    </xdr:from>
    <xdr:to>
      <xdr:col>2</xdr:col>
      <xdr:colOff>1114425</xdr:colOff>
      <xdr:row>16</xdr:row>
      <xdr:rowOff>1323975</xdr:rowOff>
    </xdr:to>
    <xdr:pic>
      <xdr:nvPicPr>
        <xdr:cNvPr id="7" name="Obrázek 6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971675" y="6000750"/>
          <a:ext cx="933450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57150</xdr:colOff>
      <xdr:row>18</xdr:row>
      <xdr:rowOff>38100</xdr:rowOff>
    </xdr:from>
    <xdr:to>
      <xdr:col>2</xdr:col>
      <xdr:colOff>1133475</xdr:colOff>
      <xdr:row>18</xdr:row>
      <xdr:rowOff>1447800</xdr:rowOff>
    </xdr:to>
    <xdr:pic>
      <xdr:nvPicPr>
        <xdr:cNvPr id="8" name="Obrázek 7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847850" y="7620000"/>
          <a:ext cx="1076325" cy="140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7"/>
  <sheetViews>
    <sheetView showGridLines="0" tabSelected="1" zoomScale="86" zoomScaleNormal="86" workbookViewId="0" topLeftCell="A1">
      <pane ySplit="3" topLeftCell="A10" activePane="bottomLeft" state="frozen"/>
      <selection pane="bottomLeft" activeCell="R23" sqref="R23"/>
    </sheetView>
  </sheetViews>
  <sheetFormatPr defaultColWidth="13.16015625" defaultRowHeight="11.25" customHeight="1"/>
  <cols>
    <col min="1" max="1" width="3.83203125" style="2" customWidth="1"/>
    <col min="2" max="2" width="3.16015625" style="2" customWidth="1"/>
    <col min="3" max="3" width="4.83203125" style="2" customWidth="1"/>
    <col min="4" max="4" width="9.83203125" style="2" customWidth="1"/>
    <col min="5" max="5" width="38.33203125" style="2" customWidth="1"/>
    <col min="6" max="6" width="0.65625" style="2" customWidth="1"/>
    <col min="7" max="7" width="4" style="2" customWidth="1"/>
    <col min="8" max="8" width="3.83203125" style="2" customWidth="1"/>
    <col min="9" max="9" width="15.5" style="2" customWidth="1"/>
    <col min="10" max="10" width="38.33203125" style="2" customWidth="1"/>
    <col min="11" max="11" width="0.82421875" style="2" customWidth="1"/>
    <col min="12" max="12" width="3.83203125" style="2" customWidth="1"/>
    <col min="13" max="13" width="5.83203125" style="2" customWidth="1"/>
    <col min="14" max="14" width="7.16015625" style="2" customWidth="1"/>
    <col min="15" max="15" width="5.16015625" style="2" customWidth="1"/>
    <col min="16" max="16" width="19.16015625" style="2" customWidth="1"/>
    <col min="17" max="17" width="9.33203125" style="2" customWidth="1"/>
    <col min="18" max="18" width="38.33203125" style="2" customWidth="1"/>
    <col min="19" max="19" width="0.65625" style="2" customWidth="1"/>
    <col min="20" max="16384" width="13.16015625" style="2" customWidth="1"/>
  </cols>
  <sheetData>
    <row r="1" spans="1:19" s="1" customFormat="1" ht="13.15" customHeight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5"/>
    </row>
    <row r="2" spans="1:19" s="1" customFormat="1" ht="21" customHeight="1">
      <c r="A2" s="6"/>
      <c r="B2" s="7"/>
      <c r="C2" s="7"/>
      <c r="D2" s="7"/>
      <c r="E2" s="7"/>
      <c r="F2" s="7"/>
      <c r="G2" s="291" t="s">
        <v>0</v>
      </c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9"/>
    </row>
    <row r="3" spans="1:19" s="1" customFormat="1" ht="13.15" customHeight="1">
      <c r="A3" s="10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7"/>
      <c r="P3" s="11"/>
      <c r="Q3" s="11"/>
      <c r="R3" s="11"/>
      <c r="S3" s="12"/>
    </row>
    <row r="4" spans="1:19" s="1" customFormat="1" ht="9" customHeight="1">
      <c r="A4" s="181"/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182"/>
      <c r="S4" s="15"/>
    </row>
    <row r="5" spans="1:19" s="1" customFormat="1" ht="18" customHeight="1">
      <c r="A5" s="183"/>
      <c r="B5" s="184" t="s">
        <v>1</v>
      </c>
      <c r="C5" s="184"/>
      <c r="D5" s="184"/>
      <c r="E5" s="185" t="s">
        <v>136</v>
      </c>
      <c r="F5" s="186"/>
      <c r="G5" s="186"/>
      <c r="H5" s="186"/>
      <c r="I5" s="186"/>
      <c r="J5" s="187"/>
      <c r="K5" s="184"/>
      <c r="L5" s="184"/>
      <c r="M5" s="184"/>
      <c r="N5" s="184"/>
      <c r="O5" s="299" t="s">
        <v>2</v>
      </c>
      <c r="P5" s="299"/>
      <c r="Q5" s="188"/>
      <c r="R5" s="187"/>
      <c r="S5" s="20"/>
    </row>
    <row r="6" spans="1:19" s="1" customFormat="1" ht="18" customHeight="1">
      <c r="A6" s="183"/>
      <c r="B6" s="184" t="s">
        <v>3</v>
      </c>
      <c r="C6" s="184"/>
      <c r="D6" s="184"/>
      <c r="E6" s="189"/>
      <c r="F6" s="184"/>
      <c r="G6" s="184"/>
      <c r="H6" s="184"/>
      <c r="I6" s="184"/>
      <c r="J6" s="190"/>
      <c r="K6" s="184"/>
      <c r="L6" s="184"/>
      <c r="M6" s="184"/>
      <c r="N6" s="184"/>
      <c r="O6" s="299" t="s">
        <v>4</v>
      </c>
      <c r="P6" s="299"/>
      <c r="Q6" s="191"/>
      <c r="R6" s="190"/>
      <c r="S6" s="20"/>
    </row>
    <row r="7" spans="1:19" s="1" customFormat="1" ht="18" customHeight="1">
      <c r="A7" s="183"/>
      <c r="B7" s="184" t="s">
        <v>5</v>
      </c>
      <c r="C7" s="184"/>
      <c r="D7" s="184"/>
      <c r="E7" s="192"/>
      <c r="F7" s="193"/>
      <c r="G7" s="193"/>
      <c r="H7" s="193"/>
      <c r="I7" s="193"/>
      <c r="J7" s="194"/>
      <c r="K7" s="184"/>
      <c r="L7" s="184"/>
      <c r="M7" s="184"/>
      <c r="N7" s="184"/>
      <c r="O7" s="299" t="s">
        <v>6</v>
      </c>
      <c r="P7" s="299"/>
      <c r="Q7" s="192"/>
      <c r="R7" s="194"/>
      <c r="S7" s="20"/>
    </row>
    <row r="8" spans="1:19" s="1" customFormat="1" ht="18" customHeight="1">
      <c r="A8" s="183"/>
      <c r="B8" s="184"/>
      <c r="C8" s="184"/>
      <c r="D8" s="184"/>
      <c r="E8" s="184"/>
      <c r="F8" s="184"/>
      <c r="G8" s="184"/>
      <c r="H8" s="184"/>
      <c r="I8" s="184"/>
      <c r="J8" s="184"/>
      <c r="K8" s="184"/>
      <c r="L8" s="184"/>
      <c r="M8" s="184"/>
      <c r="N8" s="184"/>
      <c r="O8" s="299" t="s">
        <v>7</v>
      </c>
      <c r="P8" s="299"/>
      <c r="Q8" s="184" t="s">
        <v>8</v>
      </c>
      <c r="R8" s="184"/>
      <c r="S8" s="20"/>
    </row>
    <row r="9" spans="1:19" s="1" customFormat="1" ht="18" customHeight="1">
      <c r="A9" s="183"/>
      <c r="B9" s="184" t="s">
        <v>9</v>
      </c>
      <c r="C9" s="184"/>
      <c r="D9" s="184"/>
      <c r="E9" s="188" t="s">
        <v>129</v>
      </c>
      <c r="F9" s="186"/>
      <c r="G9" s="186"/>
      <c r="H9" s="186"/>
      <c r="I9" s="186"/>
      <c r="J9" s="187"/>
      <c r="K9" s="184"/>
      <c r="L9" s="184"/>
      <c r="M9" s="184"/>
      <c r="N9" s="184"/>
      <c r="O9" s="294"/>
      <c r="P9" s="295"/>
      <c r="Q9" s="195"/>
      <c r="R9" s="196"/>
      <c r="S9" s="20"/>
    </row>
    <row r="10" spans="1:19" s="1" customFormat="1" ht="18" customHeight="1">
      <c r="A10" s="183"/>
      <c r="B10" s="184" t="s">
        <v>10</v>
      </c>
      <c r="C10" s="184"/>
      <c r="D10" s="184"/>
      <c r="E10" s="191"/>
      <c r="F10" s="184"/>
      <c r="G10" s="184"/>
      <c r="H10" s="184"/>
      <c r="I10" s="184"/>
      <c r="J10" s="190"/>
      <c r="K10" s="184"/>
      <c r="L10" s="184"/>
      <c r="M10" s="184"/>
      <c r="N10" s="184"/>
      <c r="O10" s="294"/>
      <c r="P10" s="295"/>
      <c r="Q10" s="195"/>
      <c r="R10" s="196"/>
      <c r="S10" s="20"/>
    </row>
    <row r="11" spans="1:19" s="1" customFormat="1" ht="18" customHeight="1">
      <c r="A11" s="183"/>
      <c r="B11" s="184" t="s">
        <v>12</v>
      </c>
      <c r="C11" s="184"/>
      <c r="D11" s="184"/>
      <c r="E11" s="191" t="s">
        <v>13</v>
      </c>
      <c r="F11" s="184"/>
      <c r="G11" s="184"/>
      <c r="H11" s="184"/>
      <c r="I11" s="184"/>
      <c r="J11" s="190"/>
      <c r="K11" s="184"/>
      <c r="L11" s="184"/>
      <c r="M11" s="184"/>
      <c r="N11" s="184"/>
      <c r="O11" s="294"/>
      <c r="P11" s="295"/>
      <c r="Q11" s="195"/>
      <c r="R11" s="196"/>
      <c r="S11" s="20"/>
    </row>
    <row r="12" spans="1:19" s="1" customFormat="1" ht="18" customHeight="1">
      <c r="A12" s="183"/>
      <c r="B12" s="184"/>
      <c r="C12" s="184"/>
      <c r="D12" s="184"/>
      <c r="E12" s="192"/>
      <c r="F12" s="193"/>
      <c r="G12" s="193"/>
      <c r="H12" s="193"/>
      <c r="I12" s="193"/>
      <c r="J12" s="194"/>
      <c r="K12" s="184"/>
      <c r="L12" s="184"/>
      <c r="M12" s="184"/>
      <c r="N12" s="184"/>
      <c r="O12" s="184"/>
      <c r="P12" s="184"/>
      <c r="Q12" s="184"/>
      <c r="R12" s="184"/>
      <c r="S12" s="20"/>
    </row>
    <row r="13" spans="1:19" s="1" customFormat="1" ht="18" customHeight="1">
      <c r="A13" s="183"/>
      <c r="B13" s="184"/>
      <c r="C13" s="184"/>
      <c r="D13" s="184"/>
      <c r="E13" s="184" t="s">
        <v>14</v>
      </c>
      <c r="F13" s="184"/>
      <c r="G13" s="184" t="s">
        <v>15</v>
      </c>
      <c r="H13" s="184"/>
      <c r="I13" s="184"/>
      <c r="J13" s="184"/>
      <c r="K13" s="184"/>
      <c r="L13" s="184"/>
      <c r="M13" s="184"/>
      <c r="N13" s="184"/>
      <c r="O13" s="300"/>
      <c r="P13" s="300"/>
      <c r="Q13" s="301"/>
      <c r="R13" s="301"/>
      <c r="S13" s="20"/>
    </row>
    <row r="14" spans="1:19" s="1" customFormat="1" ht="18" customHeight="1">
      <c r="A14" s="183"/>
      <c r="B14" s="184"/>
      <c r="C14" s="184"/>
      <c r="D14" s="184"/>
      <c r="E14" s="197"/>
      <c r="F14" s="184"/>
      <c r="G14" s="195"/>
      <c r="H14" s="198"/>
      <c r="I14" s="196"/>
      <c r="J14" s="184"/>
      <c r="K14" s="184"/>
      <c r="L14" s="184"/>
      <c r="M14" s="184"/>
      <c r="N14" s="184"/>
      <c r="O14" s="296"/>
      <c r="P14" s="297"/>
      <c r="Q14" s="184"/>
      <c r="R14" s="184"/>
      <c r="S14" s="20"/>
    </row>
    <row r="15" spans="1:19" s="1" customFormat="1" ht="9" customHeight="1">
      <c r="A15" s="199"/>
      <c r="B15" s="200"/>
      <c r="C15" s="200"/>
      <c r="D15" s="200"/>
      <c r="E15" s="200"/>
      <c r="F15" s="200"/>
      <c r="G15" s="200"/>
      <c r="H15" s="200"/>
      <c r="I15" s="200"/>
      <c r="J15" s="200"/>
      <c r="K15" s="200"/>
      <c r="L15" s="200"/>
      <c r="M15" s="200"/>
      <c r="N15" s="200"/>
      <c r="O15" s="184"/>
      <c r="P15" s="200"/>
      <c r="Q15" s="200"/>
      <c r="R15" s="200"/>
      <c r="S15" s="33"/>
    </row>
    <row r="16" spans="1:19" s="1" customFormat="1" ht="19.15" customHeight="1">
      <c r="A16" s="201"/>
      <c r="B16" s="202"/>
      <c r="C16" s="202"/>
      <c r="D16" s="202"/>
      <c r="E16" s="203" t="s">
        <v>17</v>
      </c>
      <c r="F16" s="202"/>
      <c r="G16" s="202"/>
      <c r="H16" s="202"/>
      <c r="I16" s="202"/>
      <c r="J16" s="202"/>
      <c r="K16" s="202"/>
      <c r="L16" s="202"/>
      <c r="M16" s="202"/>
      <c r="N16" s="202"/>
      <c r="O16" s="182"/>
      <c r="P16" s="202"/>
      <c r="Q16" s="202"/>
      <c r="R16" s="202"/>
      <c r="S16" s="37"/>
    </row>
    <row r="17" spans="1:19" s="1" customFormat="1" ht="21" customHeight="1">
      <c r="A17" s="204" t="s">
        <v>18</v>
      </c>
      <c r="B17" s="205"/>
      <c r="C17" s="205"/>
      <c r="D17" s="206"/>
      <c r="E17" s="207" t="s">
        <v>19</v>
      </c>
      <c r="F17" s="206"/>
      <c r="G17" s="207" t="s">
        <v>20</v>
      </c>
      <c r="H17" s="205"/>
      <c r="I17" s="206"/>
      <c r="J17" s="207" t="s">
        <v>21</v>
      </c>
      <c r="K17" s="205"/>
      <c r="L17" s="207" t="s">
        <v>22</v>
      </c>
      <c r="M17" s="205"/>
      <c r="N17" s="205"/>
      <c r="O17" s="205"/>
      <c r="P17" s="206"/>
      <c r="Q17" s="207" t="s">
        <v>23</v>
      </c>
      <c r="R17" s="205"/>
      <c r="S17" s="42"/>
    </row>
    <row r="18" spans="1:19" s="1" customFormat="1" ht="19.15" customHeight="1">
      <c r="A18" s="208"/>
      <c r="B18" s="209"/>
      <c r="C18" s="209"/>
      <c r="D18" s="210">
        <v>0</v>
      </c>
      <c r="E18" s="211">
        <v>0</v>
      </c>
      <c r="F18" s="212"/>
      <c r="G18" s="213"/>
      <c r="H18" s="209"/>
      <c r="I18" s="210">
        <v>0</v>
      </c>
      <c r="J18" s="211">
        <v>0</v>
      </c>
      <c r="K18" s="209"/>
      <c r="L18" s="213"/>
      <c r="M18" s="209"/>
      <c r="N18" s="209"/>
      <c r="O18" s="214"/>
      <c r="P18" s="210">
        <v>0</v>
      </c>
      <c r="Q18" s="213"/>
      <c r="R18" s="215">
        <v>0</v>
      </c>
      <c r="S18" s="52"/>
    </row>
    <row r="19" spans="1:19" s="1" customFormat="1" ht="19.15" customHeight="1">
      <c r="A19" s="201"/>
      <c r="B19" s="202"/>
      <c r="C19" s="202"/>
      <c r="D19" s="202"/>
      <c r="E19" s="203" t="s">
        <v>24</v>
      </c>
      <c r="F19" s="202"/>
      <c r="G19" s="202"/>
      <c r="H19" s="202"/>
      <c r="I19" s="202"/>
      <c r="J19" s="216" t="s">
        <v>25</v>
      </c>
      <c r="K19" s="202"/>
      <c r="L19" s="202"/>
      <c r="M19" s="202"/>
      <c r="N19" s="202"/>
      <c r="O19" s="200"/>
      <c r="P19" s="202"/>
      <c r="Q19" s="202"/>
      <c r="R19" s="202"/>
      <c r="S19" s="37"/>
    </row>
    <row r="20" spans="1:19" s="1" customFormat="1" ht="19.15" customHeight="1">
      <c r="A20" s="217" t="s">
        <v>26</v>
      </c>
      <c r="B20" s="218"/>
      <c r="C20" s="219" t="s">
        <v>27</v>
      </c>
      <c r="D20" s="220"/>
      <c r="E20" s="220"/>
      <c r="F20" s="221"/>
      <c r="G20" s="217" t="s">
        <v>28</v>
      </c>
      <c r="H20" s="218"/>
      <c r="I20" s="219" t="s">
        <v>29</v>
      </c>
      <c r="J20" s="220"/>
      <c r="K20" s="220"/>
      <c r="L20" s="217" t="s">
        <v>30</v>
      </c>
      <c r="M20" s="218"/>
      <c r="N20" s="219" t="s">
        <v>31</v>
      </c>
      <c r="O20" s="222"/>
      <c r="P20" s="220"/>
      <c r="Q20" s="220"/>
      <c r="R20" s="220"/>
      <c r="S20" s="58"/>
    </row>
    <row r="21" spans="1:19" s="1" customFormat="1" ht="19.15" customHeight="1">
      <c r="A21" s="223" t="s">
        <v>32</v>
      </c>
      <c r="B21" s="224" t="s">
        <v>33</v>
      </c>
      <c r="C21" s="225"/>
      <c r="D21" s="226" t="s">
        <v>34</v>
      </c>
      <c r="E21" s="227">
        <f>rekapitulace!C10</f>
        <v>0</v>
      </c>
      <c r="F21" s="228"/>
      <c r="G21" s="223" t="s">
        <v>35</v>
      </c>
      <c r="H21" s="229" t="s">
        <v>36</v>
      </c>
      <c r="I21" s="230"/>
      <c r="J21" s="231">
        <v>0</v>
      </c>
      <c r="K21" s="232"/>
      <c r="L21" s="223" t="s">
        <v>37</v>
      </c>
      <c r="M21" s="229" t="s">
        <v>38</v>
      </c>
      <c r="N21" s="233"/>
      <c r="O21" s="233"/>
      <c r="P21" s="233"/>
      <c r="Q21" s="234">
        <v>1</v>
      </c>
      <c r="R21" s="227">
        <v>0</v>
      </c>
      <c r="S21" s="66"/>
    </row>
    <row r="22" spans="1:19" s="1" customFormat="1" ht="19.15" customHeight="1">
      <c r="A22" s="223" t="s">
        <v>39</v>
      </c>
      <c r="B22" s="235"/>
      <c r="C22" s="236"/>
      <c r="D22" s="226" t="s">
        <v>40</v>
      </c>
      <c r="E22" s="227">
        <f>rekapitulace!D10</f>
        <v>0</v>
      </c>
      <c r="F22" s="228"/>
      <c r="G22" s="223" t="s">
        <v>41</v>
      </c>
      <c r="H22" s="184" t="s">
        <v>42</v>
      </c>
      <c r="I22" s="230"/>
      <c r="J22" s="231">
        <v>0</v>
      </c>
      <c r="K22" s="232"/>
      <c r="L22" s="223" t="s">
        <v>43</v>
      </c>
      <c r="M22" s="229" t="s">
        <v>44</v>
      </c>
      <c r="N22" s="233"/>
      <c r="O22" s="184"/>
      <c r="P22" s="233"/>
      <c r="Q22" s="234">
        <v>1</v>
      </c>
      <c r="R22" s="227">
        <v>0</v>
      </c>
      <c r="S22" s="66"/>
    </row>
    <row r="23" spans="1:19" s="1" customFormat="1" ht="19.15" customHeight="1">
      <c r="A23" s="223" t="s">
        <v>45</v>
      </c>
      <c r="B23" s="224" t="s">
        <v>46</v>
      </c>
      <c r="C23" s="225"/>
      <c r="D23" s="226" t="s">
        <v>34</v>
      </c>
      <c r="E23" s="227">
        <v>0</v>
      </c>
      <c r="F23" s="228"/>
      <c r="G23" s="223" t="s">
        <v>47</v>
      </c>
      <c r="H23" s="229" t="s">
        <v>48</v>
      </c>
      <c r="I23" s="230"/>
      <c r="J23" s="231">
        <v>0</v>
      </c>
      <c r="K23" s="232"/>
      <c r="L23" s="223" t="s">
        <v>49</v>
      </c>
      <c r="M23" s="229" t="s">
        <v>127</v>
      </c>
      <c r="N23" s="233"/>
      <c r="O23" s="233"/>
      <c r="P23" s="233"/>
      <c r="Q23" s="234">
        <v>0</v>
      </c>
      <c r="R23" s="227">
        <v>0</v>
      </c>
      <c r="S23" s="66"/>
    </row>
    <row r="24" spans="1:19" s="1" customFormat="1" ht="19.15" customHeight="1">
      <c r="A24" s="223" t="s">
        <v>51</v>
      </c>
      <c r="B24" s="235"/>
      <c r="C24" s="236"/>
      <c r="D24" s="226" t="s">
        <v>40</v>
      </c>
      <c r="E24" s="227">
        <v>0</v>
      </c>
      <c r="F24" s="228"/>
      <c r="G24" s="223" t="s">
        <v>52</v>
      </c>
      <c r="H24" s="229"/>
      <c r="I24" s="230"/>
      <c r="J24" s="231">
        <v>0</v>
      </c>
      <c r="K24" s="232"/>
      <c r="L24" s="223" t="s">
        <v>53</v>
      </c>
      <c r="M24" s="229" t="s">
        <v>128</v>
      </c>
      <c r="N24" s="233"/>
      <c r="O24" s="184"/>
      <c r="P24" s="233"/>
      <c r="Q24" s="234">
        <v>0</v>
      </c>
      <c r="R24" s="227">
        <v>0</v>
      </c>
      <c r="S24" s="66"/>
    </row>
    <row r="25" spans="1:19" s="1" customFormat="1" ht="19.15" customHeight="1">
      <c r="A25" s="223" t="s">
        <v>55</v>
      </c>
      <c r="B25" s="224" t="s">
        <v>56</v>
      </c>
      <c r="C25" s="225"/>
      <c r="D25" s="226" t="s">
        <v>34</v>
      </c>
      <c r="E25" s="227">
        <v>0</v>
      </c>
      <c r="F25" s="228"/>
      <c r="G25" s="237"/>
      <c r="H25" s="233"/>
      <c r="I25" s="230"/>
      <c r="J25" s="231"/>
      <c r="K25" s="232"/>
      <c r="L25" s="223" t="s">
        <v>57</v>
      </c>
      <c r="M25" s="229" t="s">
        <v>58</v>
      </c>
      <c r="N25" s="233"/>
      <c r="O25" s="233"/>
      <c r="P25" s="233"/>
      <c r="Q25" s="234">
        <v>0</v>
      </c>
      <c r="R25" s="227">
        <v>0</v>
      </c>
      <c r="S25" s="66"/>
    </row>
    <row r="26" spans="1:19" s="1" customFormat="1" ht="19.15" customHeight="1">
      <c r="A26" s="223" t="s">
        <v>59</v>
      </c>
      <c r="B26" s="235"/>
      <c r="C26" s="236"/>
      <c r="D26" s="226" t="s">
        <v>40</v>
      </c>
      <c r="E26" s="227">
        <v>0</v>
      </c>
      <c r="F26" s="228"/>
      <c r="G26" s="237"/>
      <c r="H26" s="233"/>
      <c r="I26" s="230"/>
      <c r="J26" s="231"/>
      <c r="K26" s="232"/>
      <c r="L26" s="223" t="s">
        <v>60</v>
      </c>
      <c r="M26" s="229" t="s">
        <v>61</v>
      </c>
      <c r="N26" s="233"/>
      <c r="O26" s="184"/>
      <c r="P26" s="233"/>
      <c r="Q26" s="230"/>
      <c r="R26" s="227">
        <v>0</v>
      </c>
      <c r="S26" s="66"/>
    </row>
    <row r="27" spans="1:19" s="1" customFormat="1" ht="19.15" customHeight="1">
      <c r="A27" s="223" t="s">
        <v>62</v>
      </c>
      <c r="B27" s="238" t="s">
        <v>63</v>
      </c>
      <c r="C27" s="233"/>
      <c r="D27" s="230"/>
      <c r="E27" s="239">
        <f>SUM(E21:E26)</f>
        <v>0</v>
      </c>
      <c r="F27" s="240"/>
      <c r="G27" s="223">
        <v>12</v>
      </c>
      <c r="H27" s="238" t="s">
        <v>65</v>
      </c>
      <c r="I27" s="230"/>
      <c r="J27" s="241"/>
      <c r="K27" s="242"/>
      <c r="L27" s="223" t="s">
        <v>66</v>
      </c>
      <c r="M27" s="238" t="s">
        <v>67</v>
      </c>
      <c r="N27" s="233"/>
      <c r="O27" s="233"/>
      <c r="P27" s="233"/>
      <c r="Q27" s="230"/>
      <c r="R27" s="239">
        <f>SUM(R21:R26)</f>
        <v>0</v>
      </c>
      <c r="S27" s="37"/>
    </row>
    <row r="28" spans="1:19" s="1" customFormat="1" ht="19.15" customHeight="1">
      <c r="A28" s="243" t="s">
        <v>68</v>
      </c>
      <c r="B28" s="244" t="s">
        <v>69</v>
      </c>
      <c r="C28" s="245"/>
      <c r="D28" s="246"/>
      <c r="E28" s="247">
        <v>0</v>
      </c>
      <c r="F28" s="248"/>
      <c r="G28" s="243" t="s">
        <v>70</v>
      </c>
      <c r="H28" s="244" t="s">
        <v>71</v>
      </c>
      <c r="I28" s="246"/>
      <c r="J28" s="249">
        <v>0</v>
      </c>
      <c r="K28" s="250"/>
      <c r="L28" s="243" t="s">
        <v>72</v>
      </c>
      <c r="M28" s="244" t="s">
        <v>73</v>
      </c>
      <c r="N28" s="245"/>
      <c r="O28" s="200"/>
      <c r="P28" s="245"/>
      <c r="Q28" s="246"/>
      <c r="R28" s="247">
        <v>0</v>
      </c>
      <c r="S28" s="33"/>
    </row>
    <row r="29" spans="1:19" s="1" customFormat="1" ht="19.15" customHeight="1">
      <c r="A29" s="251" t="s">
        <v>10</v>
      </c>
      <c r="B29" s="182"/>
      <c r="C29" s="182"/>
      <c r="D29" s="182"/>
      <c r="E29" s="182"/>
      <c r="F29" s="252"/>
      <c r="G29" s="253"/>
      <c r="H29" s="182"/>
      <c r="I29" s="182"/>
      <c r="J29" s="182"/>
      <c r="K29" s="182"/>
      <c r="L29" s="217" t="s">
        <v>74</v>
      </c>
      <c r="M29" s="206"/>
      <c r="N29" s="219" t="s">
        <v>75</v>
      </c>
      <c r="O29" s="184"/>
      <c r="P29" s="205"/>
      <c r="Q29" s="205"/>
      <c r="R29" s="205"/>
      <c r="S29" s="42"/>
    </row>
    <row r="30" spans="1:19" s="1" customFormat="1" ht="19.15" customHeight="1">
      <c r="A30" s="183"/>
      <c r="B30" s="184"/>
      <c r="C30" s="184"/>
      <c r="D30" s="184"/>
      <c r="E30" s="184"/>
      <c r="F30" s="254"/>
      <c r="G30" s="255"/>
      <c r="H30" s="184"/>
      <c r="I30" s="184"/>
      <c r="J30" s="184"/>
      <c r="K30" s="184"/>
      <c r="L30" s="223" t="s">
        <v>76</v>
      </c>
      <c r="M30" s="229" t="s">
        <v>77</v>
      </c>
      <c r="N30" s="233"/>
      <c r="O30" s="233"/>
      <c r="P30" s="233"/>
      <c r="Q30" s="230"/>
      <c r="R30" s="239">
        <f>E27+R27</f>
        <v>0</v>
      </c>
      <c r="S30" s="37"/>
    </row>
    <row r="31" spans="1:19" s="1" customFormat="1" ht="19.15" customHeight="1">
      <c r="A31" s="256" t="s">
        <v>78</v>
      </c>
      <c r="B31" s="257"/>
      <c r="C31" s="257"/>
      <c r="D31" s="257"/>
      <c r="E31" s="257"/>
      <c r="F31" s="236"/>
      <c r="G31" s="258" t="s">
        <v>79</v>
      </c>
      <c r="H31" s="257"/>
      <c r="I31" s="257"/>
      <c r="J31" s="257"/>
      <c r="K31" s="257"/>
      <c r="L31" s="223" t="s">
        <v>80</v>
      </c>
      <c r="M31" s="229" t="s">
        <v>81</v>
      </c>
      <c r="N31" s="259">
        <v>5</v>
      </c>
      <c r="O31" s="184" t="s">
        <v>82</v>
      </c>
      <c r="P31" s="298">
        <v>0</v>
      </c>
      <c r="Q31" s="299"/>
      <c r="R31" s="260">
        <v>0</v>
      </c>
      <c r="S31" s="97"/>
    </row>
    <row r="32" spans="1:19" s="1" customFormat="1" ht="19.15" customHeight="1">
      <c r="A32" s="261" t="s">
        <v>9</v>
      </c>
      <c r="B32" s="262"/>
      <c r="C32" s="262"/>
      <c r="D32" s="262"/>
      <c r="E32" s="262"/>
      <c r="F32" s="225"/>
      <c r="G32" s="263"/>
      <c r="H32" s="262"/>
      <c r="I32" s="262"/>
      <c r="J32" s="262"/>
      <c r="K32" s="262"/>
      <c r="L32" s="223" t="s">
        <v>83</v>
      </c>
      <c r="M32" s="229" t="s">
        <v>81</v>
      </c>
      <c r="N32" s="259">
        <v>21</v>
      </c>
      <c r="O32" s="233" t="s">
        <v>82</v>
      </c>
      <c r="P32" s="292">
        <f>R30</f>
        <v>0</v>
      </c>
      <c r="Q32" s="293"/>
      <c r="R32" s="227">
        <f>ROUND(0.21*P32,2)</f>
        <v>0</v>
      </c>
      <c r="S32" s="66"/>
    </row>
    <row r="33" spans="1:19" s="1" customFormat="1" ht="19.15" customHeight="1">
      <c r="A33" s="183"/>
      <c r="B33" s="184"/>
      <c r="C33" s="184"/>
      <c r="D33" s="184"/>
      <c r="E33" s="184"/>
      <c r="F33" s="254"/>
      <c r="G33" s="255"/>
      <c r="H33" s="184"/>
      <c r="I33" s="184"/>
      <c r="J33" s="184"/>
      <c r="K33" s="184"/>
      <c r="L33" s="243" t="s">
        <v>84</v>
      </c>
      <c r="M33" s="264" t="s">
        <v>85</v>
      </c>
      <c r="N33" s="245"/>
      <c r="O33" s="184"/>
      <c r="P33" s="245"/>
      <c r="Q33" s="246"/>
      <c r="R33" s="265">
        <f>R30+R32</f>
        <v>0</v>
      </c>
      <c r="S33" s="26"/>
    </row>
    <row r="34" spans="1:19" s="1" customFormat="1" ht="19.15" customHeight="1">
      <c r="A34" s="256" t="s">
        <v>78</v>
      </c>
      <c r="B34" s="257"/>
      <c r="C34" s="257"/>
      <c r="D34" s="257"/>
      <c r="E34" s="257"/>
      <c r="F34" s="236"/>
      <c r="G34" s="258" t="s">
        <v>79</v>
      </c>
      <c r="H34" s="257"/>
      <c r="I34" s="257"/>
      <c r="J34" s="257"/>
      <c r="K34" s="257"/>
      <c r="L34" s="217" t="s">
        <v>86</v>
      </c>
      <c r="M34" s="206"/>
      <c r="N34" s="219" t="s">
        <v>87</v>
      </c>
      <c r="O34" s="182"/>
      <c r="P34" s="205"/>
      <c r="Q34" s="205"/>
      <c r="R34" s="205"/>
      <c r="S34" s="42"/>
    </row>
    <row r="35" spans="1:19" s="1" customFormat="1" ht="19.15" customHeight="1">
      <c r="A35" s="261" t="s">
        <v>12</v>
      </c>
      <c r="B35" s="262"/>
      <c r="C35" s="262"/>
      <c r="D35" s="262"/>
      <c r="E35" s="262"/>
      <c r="F35" s="225"/>
      <c r="G35" s="263"/>
      <c r="H35" s="262"/>
      <c r="I35" s="262"/>
      <c r="J35" s="262"/>
      <c r="K35" s="262"/>
      <c r="L35" s="223" t="s">
        <v>88</v>
      </c>
      <c r="M35" s="229" t="s">
        <v>89</v>
      </c>
      <c r="N35" s="233"/>
      <c r="O35" s="233"/>
      <c r="P35" s="233"/>
      <c r="Q35" s="230"/>
      <c r="R35" s="227">
        <v>0</v>
      </c>
      <c r="S35" s="66"/>
    </row>
    <row r="36" spans="1:19" s="1" customFormat="1" ht="19.15" customHeight="1">
      <c r="A36" s="183"/>
      <c r="B36" s="184"/>
      <c r="C36" s="184"/>
      <c r="D36" s="184"/>
      <c r="E36" s="184"/>
      <c r="F36" s="254"/>
      <c r="G36" s="255"/>
      <c r="H36" s="184"/>
      <c r="I36" s="184"/>
      <c r="J36" s="184"/>
      <c r="K36" s="184"/>
      <c r="L36" s="223" t="s">
        <v>90</v>
      </c>
      <c r="M36" s="229" t="s">
        <v>91</v>
      </c>
      <c r="N36" s="233"/>
      <c r="O36" s="257"/>
      <c r="P36" s="233"/>
      <c r="Q36" s="230"/>
      <c r="R36" s="227">
        <v>0</v>
      </c>
      <c r="S36" s="66"/>
    </row>
    <row r="37" spans="1:19" s="1" customFormat="1" ht="19.15" customHeight="1">
      <c r="A37" s="266" t="s">
        <v>78</v>
      </c>
      <c r="B37" s="200"/>
      <c r="C37" s="200"/>
      <c r="D37" s="200"/>
      <c r="E37" s="200"/>
      <c r="F37" s="267"/>
      <c r="G37" s="268" t="s">
        <v>79</v>
      </c>
      <c r="H37" s="200"/>
      <c r="I37" s="200"/>
      <c r="J37" s="200"/>
      <c r="K37" s="200"/>
      <c r="L37" s="243" t="s">
        <v>92</v>
      </c>
      <c r="M37" s="244" t="s">
        <v>93</v>
      </c>
      <c r="N37" s="245"/>
      <c r="O37" s="200"/>
      <c r="P37" s="245"/>
      <c r="Q37" s="246"/>
      <c r="R37" s="211">
        <v>0</v>
      </c>
      <c r="S37" s="108"/>
    </row>
  </sheetData>
  <mergeCells count="11">
    <mergeCell ref="O5:P5"/>
    <mergeCell ref="O6:P6"/>
    <mergeCell ref="O7:P7"/>
    <mergeCell ref="O8:P8"/>
    <mergeCell ref="O9:P9"/>
    <mergeCell ref="P32:Q32"/>
    <mergeCell ref="O10:P10"/>
    <mergeCell ref="O11:P11"/>
    <mergeCell ref="O14:P14"/>
    <mergeCell ref="P31:Q31"/>
    <mergeCell ref="O13:R13"/>
  </mergeCells>
  <printOptions/>
  <pageMargins left="0.3937007874015748" right="0.3937007874015748" top="0.7874015748031497" bottom="0.7874015748031497" header="0" footer="0"/>
  <pageSetup horizontalDpi="600" verticalDpi="600" orientation="landscape" scale="76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8"/>
  <sheetViews>
    <sheetView showGridLines="0" workbookViewId="0" topLeftCell="A1">
      <selection activeCell="A7" sqref="A7"/>
    </sheetView>
  </sheetViews>
  <sheetFormatPr defaultColWidth="13.33203125" defaultRowHeight="11.25" customHeight="1"/>
  <cols>
    <col min="1" max="1" width="7.33203125" style="2" customWidth="1"/>
    <col min="2" max="2" width="60.33203125" style="2" customWidth="1"/>
    <col min="3" max="3" width="19.16015625" style="2" customWidth="1"/>
    <col min="4" max="4" width="21.5" style="2" customWidth="1"/>
    <col min="5" max="5" width="20.5" style="2" customWidth="1"/>
    <col min="6" max="6" width="18.16015625" style="2" customWidth="1"/>
    <col min="7" max="7" width="15.83203125" style="2" customWidth="1"/>
    <col min="8" max="16384" width="13.33203125" style="2" customWidth="1"/>
  </cols>
  <sheetData>
    <row r="1" spans="1:7" s="1" customFormat="1" ht="15.95" customHeight="1">
      <c r="A1" s="109" t="s">
        <v>94</v>
      </c>
      <c r="B1" s="110"/>
      <c r="C1" s="110"/>
      <c r="D1" s="110"/>
      <c r="E1" s="110"/>
      <c r="F1" s="110"/>
      <c r="G1" s="110"/>
    </row>
    <row r="2" spans="1:8" s="1" customFormat="1" ht="15" customHeight="1">
      <c r="A2" s="118" t="s">
        <v>137</v>
      </c>
      <c r="B2" s="118"/>
      <c r="C2" s="119"/>
      <c r="D2" s="119"/>
      <c r="E2" s="119"/>
      <c r="F2" s="119"/>
      <c r="G2" s="119"/>
      <c r="H2" s="270"/>
    </row>
    <row r="3" spans="1:8" s="1" customFormat="1" ht="15" customHeight="1">
      <c r="A3" s="118" t="s">
        <v>138</v>
      </c>
      <c r="B3" s="119"/>
      <c r="C3" s="119"/>
      <c r="D3" s="119"/>
      <c r="E3" s="119"/>
      <c r="F3" s="119" t="s">
        <v>96</v>
      </c>
      <c r="G3" s="119"/>
      <c r="H3" s="270"/>
    </row>
    <row r="4" spans="1:8" s="1" customFormat="1" ht="15" customHeight="1">
      <c r="A4" s="118" t="s">
        <v>95</v>
      </c>
      <c r="B4" s="119"/>
      <c r="C4" s="119"/>
      <c r="D4" s="119"/>
      <c r="E4" s="119"/>
      <c r="F4" s="119" t="s">
        <v>105</v>
      </c>
      <c r="G4" s="119"/>
      <c r="H4" s="270"/>
    </row>
    <row r="5" spans="1:8" s="1" customFormat="1" ht="15" customHeight="1">
      <c r="A5" s="119" t="s">
        <v>130</v>
      </c>
      <c r="B5" s="119"/>
      <c r="C5" s="119"/>
      <c r="D5" s="119"/>
      <c r="E5" s="119"/>
      <c r="F5" s="119" t="s">
        <v>112</v>
      </c>
      <c r="G5" s="119"/>
      <c r="H5" s="270"/>
    </row>
    <row r="6" spans="1:8" s="1" customFormat="1" ht="15" customHeight="1">
      <c r="A6" s="119" t="s">
        <v>142</v>
      </c>
      <c r="B6" s="119"/>
      <c r="C6" s="119"/>
      <c r="D6" s="119"/>
      <c r="E6" s="119"/>
      <c r="F6" s="119" t="s">
        <v>143</v>
      </c>
      <c r="G6" s="119"/>
      <c r="H6" s="270"/>
    </row>
    <row r="7" spans="1:8" s="1" customFormat="1" ht="34.15" customHeight="1">
      <c r="A7" s="120" t="s">
        <v>97</v>
      </c>
      <c r="B7" s="120" t="s">
        <v>98</v>
      </c>
      <c r="C7" s="120" t="s">
        <v>99</v>
      </c>
      <c r="D7" s="120" t="s">
        <v>40</v>
      </c>
      <c r="E7" s="120" t="s">
        <v>100</v>
      </c>
      <c r="F7" s="120" t="s">
        <v>101</v>
      </c>
      <c r="G7" s="120" t="s">
        <v>102</v>
      </c>
      <c r="H7" s="152"/>
    </row>
    <row r="8" spans="1:8" s="1" customFormat="1" ht="15" customHeight="1">
      <c r="A8" s="120" t="s">
        <v>32</v>
      </c>
      <c r="B8" s="120" t="s">
        <v>39</v>
      </c>
      <c r="C8" s="120" t="s">
        <v>45</v>
      </c>
      <c r="D8" s="120" t="s">
        <v>51</v>
      </c>
      <c r="E8" s="120" t="s">
        <v>55</v>
      </c>
      <c r="F8" s="120" t="s">
        <v>59</v>
      </c>
      <c r="G8" s="120" t="s">
        <v>62</v>
      </c>
      <c r="H8" s="152"/>
    </row>
    <row r="9" spans="1:8" s="1" customFormat="1" ht="15" customHeight="1">
      <c r="A9" s="153"/>
      <c r="B9" s="153"/>
      <c r="C9" s="153"/>
      <c r="D9" s="153"/>
      <c r="E9" s="153"/>
      <c r="F9" s="153"/>
      <c r="G9" s="153"/>
      <c r="H9" s="152"/>
    </row>
    <row r="10" spans="1:8" s="1" customFormat="1" ht="15" customHeight="1">
      <c r="A10" s="154"/>
      <c r="B10" s="154" t="s">
        <v>113</v>
      </c>
      <c r="C10" s="155">
        <f>C14</f>
        <v>0</v>
      </c>
      <c r="D10" s="155">
        <f>D14</f>
        <v>0</v>
      </c>
      <c r="E10" s="155">
        <f>C10+D10</f>
        <v>0</v>
      </c>
      <c r="F10" s="156">
        <v>0</v>
      </c>
      <c r="G10" s="156">
        <v>0</v>
      </c>
      <c r="H10" s="152"/>
    </row>
    <row r="11" spans="1:8" s="1" customFormat="1" ht="15" customHeight="1">
      <c r="A11" s="157">
        <v>1</v>
      </c>
      <c r="B11" s="158" t="str">
        <f>'položkový rozpočet'!C9</f>
        <v xml:space="preserve">Zpevněná plocha </v>
      </c>
      <c r="C11" s="159">
        <v>0</v>
      </c>
      <c r="D11" s="159">
        <f>E11-C11</f>
        <v>0</v>
      </c>
      <c r="E11" s="159">
        <f>'položkový rozpočet'!H9</f>
        <v>0</v>
      </c>
      <c r="F11" s="160">
        <v>0</v>
      </c>
      <c r="G11" s="160">
        <v>0</v>
      </c>
      <c r="H11" s="152"/>
    </row>
    <row r="12" spans="1:8" s="1" customFormat="1" ht="15" customHeight="1">
      <c r="A12" s="157">
        <v>2</v>
      </c>
      <c r="B12" s="158" t="str">
        <f>'položkový rozpočet'!C14</f>
        <v xml:space="preserve">Mobiliář </v>
      </c>
      <c r="C12" s="159">
        <f>'položkový rozpočet'!H15+'položkový rozpočet'!H17+'položkový rozpočet'!H19</f>
        <v>0</v>
      </c>
      <c r="D12" s="159">
        <f>E12-C12</f>
        <v>0</v>
      </c>
      <c r="E12" s="159">
        <f>'položkový rozpočet'!H14</f>
        <v>0</v>
      </c>
      <c r="F12" s="160">
        <v>0</v>
      </c>
      <c r="G12" s="160">
        <v>0</v>
      </c>
      <c r="H12" s="152"/>
    </row>
    <row r="13" spans="1:8" s="1" customFormat="1" ht="15" customHeight="1">
      <c r="A13" s="157">
        <v>3</v>
      </c>
      <c r="B13" s="158" t="str">
        <f>'položkový rozpočet'!C23</f>
        <v xml:space="preserve">Přesun hmot </v>
      </c>
      <c r="C13" s="159">
        <v>0</v>
      </c>
      <c r="D13" s="159">
        <f>E13</f>
        <v>0</v>
      </c>
      <c r="E13" s="159">
        <f>'položkový rozpočet'!H23</f>
        <v>0</v>
      </c>
      <c r="F13" s="160">
        <v>0</v>
      </c>
      <c r="G13" s="160">
        <v>0</v>
      </c>
      <c r="H13" s="152"/>
    </row>
    <row r="14" spans="1:8" s="1" customFormat="1" ht="15" customHeight="1">
      <c r="A14" s="147"/>
      <c r="B14" s="147" t="s">
        <v>103</v>
      </c>
      <c r="C14" s="149">
        <f>SUM(C11:C13)</f>
        <v>0</v>
      </c>
      <c r="D14" s="149">
        <f>SUM(D11:D13)</f>
        <v>0</v>
      </c>
      <c r="E14" s="149">
        <f>SUM(E11:E13)</f>
        <v>0</v>
      </c>
      <c r="F14" s="148">
        <v>0</v>
      </c>
      <c r="G14" s="148">
        <v>0</v>
      </c>
      <c r="H14" s="152"/>
    </row>
    <row r="15" spans="1:8" ht="15" customHeight="1">
      <c r="A15" s="152"/>
      <c r="B15" s="152"/>
      <c r="C15" s="152"/>
      <c r="D15" s="152"/>
      <c r="E15" s="152"/>
      <c r="F15" s="152"/>
      <c r="G15" s="152"/>
      <c r="H15" s="152"/>
    </row>
    <row r="16" spans="1:8" ht="15" customHeight="1">
      <c r="A16" s="152"/>
      <c r="B16" s="152"/>
      <c r="C16" s="152"/>
      <c r="D16" s="152"/>
      <c r="E16" s="152"/>
      <c r="F16" s="152"/>
      <c r="G16" s="152"/>
      <c r="H16" s="152"/>
    </row>
    <row r="17" spans="1:8" ht="15" customHeight="1">
      <c r="A17" s="152"/>
      <c r="B17" s="152"/>
      <c r="C17" s="161"/>
      <c r="D17" s="152"/>
      <c r="E17" s="152"/>
      <c r="F17" s="152"/>
      <c r="G17" s="152"/>
      <c r="H17" s="152"/>
    </row>
    <row r="18" spans="1:8" ht="15" customHeight="1">
      <c r="A18" s="152"/>
      <c r="B18" s="152"/>
      <c r="C18" s="152"/>
      <c r="D18" s="152"/>
      <c r="E18" s="152"/>
      <c r="F18" s="152"/>
      <c r="G18" s="152"/>
      <c r="H18" s="152"/>
    </row>
  </sheetData>
  <printOptions/>
  <pageMargins left="0.39375001192092896" right="0.39375001192092896" top="0.7875000238418579" bottom="0.7875000238418579" header="0" footer="0"/>
  <pageSetup blackAndWhite="1" fitToHeight="100"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50D517-B0AE-4A95-99E7-79A476614D39}">
  <dimension ref="A1:N36"/>
  <sheetViews>
    <sheetView showGridLines="0" zoomScale="140" zoomScaleNormal="140" workbookViewId="0" topLeftCell="A28">
      <selection activeCell="D35" sqref="D35:D36"/>
    </sheetView>
  </sheetViews>
  <sheetFormatPr defaultColWidth="13.33203125" defaultRowHeight="9" customHeight="1"/>
  <cols>
    <col min="1" max="1" width="10.66015625" style="2" customWidth="1"/>
    <col min="2" max="3" width="20.66015625" style="2" customWidth="1"/>
    <col min="4" max="4" width="69.66015625" style="2" customWidth="1"/>
    <col min="5" max="5" width="5.5" style="2" customWidth="1"/>
    <col min="6" max="7" width="13.5" style="2" customWidth="1"/>
    <col min="8" max="8" width="18.16015625" style="2" customWidth="1"/>
    <col min="9" max="10" width="13.33203125" style="1" hidden="1" customWidth="1"/>
    <col min="11" max="11" width="12.66015625" style="1" hidden="1" customWidth="1"/>
    <col min="12" max="12" width="11.83203125" style="1" hidden="1" customWidth="1"/>
    <col min="13" max="16384" width="13.33203125" style="1" customWidth="1"/>
  </cols>
  <sheetData>
    <row r="1" spans="1:14" s="2" customFormat="1" ht="20.1" customHeight="1">
      <c r="A1" s="162" t="s">
        <v>104</v>
      </c>
      <c r="B1" s="119"/>
      <c r="C1" s="119"/>
      <c r="D1" s="119"/>
      <c r="E1" s="119"/>
      <c r="F1" s="119"/>
      <c r="G1" s="119"/>
      <c r="H1" s="119"/>
      <c r="I1" s="152"/>
      <c r="J1" s="152"/>
      <c r="K1" s="152"/>
      <c r="L1" s="152"/>
      <c r="M1" s="152"/>
      <c r="N1" s="152"/>
    </row>
    <row r="2" spans="1:14" s="2" customFormat="1" ht="20.1" customHeight="1">
      <c r="A2" s="118" t="s">
        <v>137</v>
      </c>
      <c r="B2" s="118"/>
      <c r="C2" s="119"/>
      <c r="D2" s="119"/>
      <c r="E2" s="119"/>
      <c r="F2" s="119"/>
      <c r="G2" s="119"/>
      <c r="H2" s="119"/>
      <c r="I2" s="152"/>
      <c r="J2" s="152"/>
      <c r="K2" s="152"/>
      <c r="L2" s="152"/>
      <c r="M2" s="152"/>
      <c r="N2" s="152"/>
    </row>
    <row r="3" spans="1:14" s="2" customFormat="1" ht="20.1" customHeight="1">
      <c r="A3" s="118" t="s">
        <v>138</v>
      </c>
      <c r="B3" s="119"/>
      <c r="C3" s="119"/>
      <c r="D3" s="119"/>
      <c r="E3" s="119"/>
      <c r="F3" s="119" t="s">
        <v>96</v>
      </c>
      <c r="G3" s="119"/>
      <c r="H3" s="119"/>
      <c r="I3" s="152"/>
      <c r="J3" s="152"/>
      <c r="K3" s="152"/>
      <c r="L3" s="152"/>
      <c r="M3" s="152"/>
      <c r="N3" s="152"/>
    </row>
    <row r="4" spans="1:14" s="2" customFormat="1" ht="20.1" customHeight="1">
      <c r="A4" s="118" t="s">
        <v>95</v>
      </c>
      <c r="B4" s="119"/>
      <c r="C4" s="119"/>
      <c r="D4" s="119"/>
      <c r="E4" s="119"/>
      <c r="F4" s="119" t="s">
        <v>105</v>
      </c>
      <c r="G4" s="119"/>
      <c r="H4" s="119"/>
      <c r="I4" s="152"/>
      <c r="J4" s="152"/>
      <c r="K4" s="152"/>
      <c r="L4" s="152"/>
      <c r="M4" s="152"/>
      <c r="N4" s="152"/>
    </row>
    <row r="5" spans="1:14" s="2" customFormat="1" ht="20.1" customHeight="1">
      <c r="A5" s="119" t="s">
        <v>130</v>
      </c>
      <c r="B5" s="119"/>
      <c r="C5" s="119"/>
      <c r="D5" s="119"/>
      <c r="E5" s="119"/>
      <c r="F5" s="119" t="s">
        <v>112</v>
      </c>
      <c r="G5" s="119"/>
      <c r="H5" s="119"/>
      <c r="I5" s="152"/>
      <c r="J5" s="152"/>
      <c r="K5" s="152"/>
      <c r="L5" s="152"/>
      <c r="M5" s="152"/>
      <c r="N5" s="152"/>
    </row>
    <row r="6" spans="1:14" s="2" customFormat="1" ht="20.1" customHeight="1" thickBot="1">
      <c r="A6" s="119" t="s">
        <v>142</v>
      </c>
      <c r="B6" s="119"/>
      <c r="C6" s="119"/>
      <c r="D6" s="119"/>
      <c r="E6" s="119"/>
      <c r="F6" s="119" t="s">
        <v>141</v>
      </c>
      <c r="G6" s="119"/>
      <c r="H6" s="119"/>
      <c r="I6" s="152"/>
      <c r="J6" s="152"/>
      <c r="K6" s="283"/>
      <c r="L6" s="152"/>
      <c r="M6" s="152"/>
      <c r="N6" s="152"/>
    </row>
    <row r="7" spans="1:14" s="2" customFormat="1" ht="33.75" customHeight="1" thickBot="1">
      <c r="A7" s="120" t="s">
        <v>106</v>
      </c>
      <c r="B7" s="120" t="s">
        <v>107</v>
      </c>
      <c r="C7" s="120"/>
      <c r="D7" s="120" t="s">
        <v>98</v>
      </c>
      <c r="E7" s="120" t="s">
        <v>108</v>
      </c>
      <c r="F7" s="120" t="s">
        <v>109</v>
      </c>
      <c r="G7" s="120" t="s">
        <v>110</v>
      </c>
      <c r="H7" s="120" t="s">
        <v>100</v>
      </c>
      <c r="I7" s="152"/>
      <c r="J7" s="152"/>
      <c r="K7" s="152"/>
      <c r="L7" s="152"/>
      <c r="M7" s="152"/>
      <c r="N7" s="152"/>
    </row>
    <row r="8" spans="1:14" s="2" customFormat="1" ht="20.1" customHeight="1" thickBot="1">
      <c r="A8" s="120" t="s">
        <v>32</v>
      </c>
      <c r="B8" s="120">
        <v>2</v>
      </c>
      <c r="C8" s="120"/>
      <c r="D8" s="120">
        <v>3</v>
      </c>
      <c r="E8" s="120">
        <v>4</v>
      </c>
      <c r="F8" s="120">
        <v>5</v>
      </c>
      <c r="G8" s="120">
        <v>6</v>
      </c>
      <c r="H8" s="120">
        <v>7</v>
      </c>
      <c r="I8" s="152"/>
      <c r="J8" s="152"/>
      <c r="K8" s="152"/>
      <c r="L8" s="152"/>
      <c r="M8" s="152"/>
      <c r="N8" s="152"/>
    </row>
    <row r="9" spans="1:14" s="2" customFormat="1" ht="20.1" customHeight="1" thickBot="1">
      <c r="A9" s="121"/>
      <c r="B9" s="122">
        <v>1</v>
      </c>
      <c r="C9" s="123" t="s">
        <v>115</v>
      </c>
      <c r="D9" s="123"/>
      <c r="E9" s="124"/>
      <c r="F9" s="125"/>
      <c r="G9" s="126"/>
      <c r="H9" s="127">
        <f>SUM(H10:H12)</f>
        <v>0</v>
      </c>
      <c r="I9" s="152"/>
      <c r="J9" s="152"/>
      <c r="K9" s="152"/>
      <c r="L9" s="152"/>
      <c r="M9" s="152"/>
      <c r="N9" s="152"/>
    </row>
    <row r="10" spans="1:14" s="2" customFormat="1" ht="34.5" customHeight="1" thickBot="1">
      <c r="A10" s="128">
        <v>1</v>
      </c>
      <c r="B10" s="129" t="s">
        <v>123</v>
      </c>
      <c r="C10" s="302" t="s">
        <v>135</v>
      </c>
      <c r="D10" s="303"/>
      <c r="E10" s="130" t="s">
        <v>111</v>
      </c>
      <c r="F10" s="131">
        <v>92</v>
      </c>
      <c r="G10" s="132"/>
      <c r="H10" s="133">
        <f>ROUND(F10*G10,2)</f>
        <v>0</v>
      </c>
      <c r="I10" s="152"/>
      <c r="J10" s="152"/>
      <c r="K10" s="152">
        <v>0.015</v>
      </c>
      <c r="L10" s="152">
        <f>F10*K10</f>
        <v>1.38</v>
      </c>
      <c r="M10" s="152"/>
      <c r="N10" s="152"/>
    </row>
    <row r="11" spans="1:14" s="2" customFormat="1" ht="20.1" customHeight="1" thickBot="1">
      <c r="A11" s="273"/>
      <c r="B11" s="274"/>
      <c r="C11" s="123"/>
      <c r="D11" s="123"/>
      <c r="E11" s="275"/>
      <c r="F11" s="276"/>
      <c r="G11" s="277"/>
      <c r="H11" s="278"/>
      <c r="I11" s="152"/>
      <c r="J11" s="152"/>
      <c r="K11" s="152"/>
      <c r="L11" s="152"/>
      <c r="M11" s="152"/>
      <c r="N11" s="152"/>
    </row>
    <row r="12" spans="1:14" s="2" customFormat="1" ht="35.25" customHeight="1" thickBot="1">
      <c r="A12" s="134">
        <v>2</v>
      </c>
      <c r="B12" s="135" t="s">
        <v>140</v>
      </c>
      <c r="C12" s="302" t="s">
        <v>139</v>
      </c>
      <c r="D12" s="303"/>
      <c r="E12" s="136" t="s">
        <v>111</v>
      </c>
      <c r="F12" s="137">
        <v>92</v>
      </c>
      <c r="G12" s="138"/>
      <c r="H12" s="139">
        <f>ROUND(F12*G12,2)</f>
        <v>0</v>
      </c>
      <c r="I12" s="152">
        <v>0.10095</v>
      </c>
      <c r="J12" s="152">
        <f>F12*I12</f>
        <v>9.2874</v>
      </c>
      <c r="K12" s="152">
        <v>0.01979</v>
      </c>
      <c r="L12" s="152">
        <f>F12*K12</f>
        <v>1.8206799999999999</v>
      </c>
      <c r="M12" s="152"/>
      <c r="N12" s="152"/>
    </row>
    <row r="13" spans="1:14" s="282" customFormat="1" ht="20.1" customHeight="1">
      <c r="A13" s="140"/>
      <c r="B13" s="141"/>
      <c r="C13" s="279"/>
      <c r="D13" s="280"/>
      <c r="E13" s="143"/>
      <c r="F13" s="144"/>
      <c r="G13" s="145"/>
      <c r="H13" s="145"/>
      <c r="I13" s="281"/>
      <c r="J13" s="281"/>
      <c r="K13" s="281"/>
      <c r="L13" s="281">
        <f>SUM(L10:L12)</f>
        <v>3.2006799999999997</v>
      </c>
      <c r="M13" s="281"/>
      <c r="N13" s="281"/>
    </row>
    <row r="14" spans="1:14" s="2" customFormat="1" ht="20.1" customHeight="1" thickBot="1">
      <c r="A14" s="121"/>
      <c r="B14" s="122">
        <v>2</v>
      </c>
      <c r="C14" s="123" t="s">
        <v>121</v>
      </c>
      <c r="D14" s="123"/>
      <c r="E14" s="124"/>
      <c r="F14" s="125"/>
      <c r="G14" s="126"/>
      <c r="H14" s="127">
        <f>SUM(H15:H21)</f>
        <v>0</v>
      </c>
      <c r="I14" s="152"/>
      <c r="J14" s="152"/>
      <c r="K14" s="152"/>
      <c r="L14" s="152"/>
      <c r="M14" s="152"/>
      <c r="N14" s="152"/>
    </row>
    <row r="15" spans="1:14" s="2" customFormat="1" ht="120" customHeight="1" thickBot="1">
      <c r="A15" s="163">
        <v>3</v>
      </c>
      <c r="B15" s="164" t="s">
        <v>122</v>
      </c>
      <c r="C15" s="164"/>
      <c r="D15" s="271" t="s">
        <v>132</v>
      </c>
      <c r="E15" s="165" t="s">
        <v>120</v>
      </c>
      <c r="F15" s="166">
        <v>1</v>
      </c>
      <c r="G15" s="167"/>
      <c r="H15" s="168">
        <f>ROUND(F15*G15,2)</f>
        <v>0</v>
      </c>
      <c r="I15" s="152"/>
      <c r="J15" s="152"/>
      <c r="K15" s="152"/>
      <c r="L15" s="152"/>
      <c r="M15" s="152"/>
      <c r="N15" s="152"/>
    </row>
    <row r="16" spans="1:14" s="2" customFormat="1" ht="20.1" customHeight="1" thickBot="1">
      <c r="A16" s="284"/>
      <c r="B16" s="285"/>
      <c r="C16" s="285"/>
      <c r="D16" s="286"/>
      <c r="E16" s="287"/>
      <c r="F16" s="288"/>
      <c r="G16" s="289"/>
      <c r="H16" s="289"/>
      <c r="I16" s="152"/>
      <c r="J16" s="152"/>
      <c r="K16" s="152"/>
      <c r="L16" s="152"/>
      <c r="M16" s="152"/>
      <c r="N16" s="152"/>
    </row>
    <row r="17" spans="1:14" s="2" customFormat="1" ht="120" customHeight="1" thickBot="1">
      <c r="A17" s="163">
        <v>4</v>
      </c>
      <c r="B17" s="164" t="s">
        <v>122</v>
      </c>
      <c r="C17" s="164"/>
      <c r="D17" s="290" t="s">
        <v>133</v>
      </c>
      <c r="E17" s="165" t="s">
        <v>120</v>
      </c>
      <c r="F17" s="166">
        <v>1</v>
      </c>
      <c r="G17" s="167"/>
      <c r="H17" s="168">
        <f>ROUND(F17*G17,2)</f>
        <v>0</v>
      </c>
      <c r="I17" s="152"/>
      <c r="J17" s="152"/>
      <c r="K17" s="152"/>
      <c r="L17" s="152"/>
      <c r="M17" s="152"/>
      <c r="N17" s="152"/>
    </row>
    <row r="18" spans="1:14" s="2" customFormat="1" ht="20.1" customHeight="1" thickBot="1">
      <c r="A18" s="175"/>
      <c r="B18" s="176"/>
      <c r="C18" s="176"/>
      <c r="D18" s="177"/>
      <c r="E18" s="178"/>
      <c r="F18" s="179"/>
      <c r="G18" s="180"/>
      <c r="H18" s="180"/>
      <c r="I18" s="152"/>
      <c r="J18" s="152"/>
      <c r="K18" s="152"/>
      <c r="L18" s="152"/>
      <c r="M18" s="152"/>
      <c r="N18" s="152"/>
    </row>
    <row r="19" spans="1:14" s="2" customFormat="1" ht="120" customHeight="1" thickBot="1">
      <c r="A19" s="169">
        <v>5</v>
      </c>
      <c r="B19" s="170" t="s">
        <v>122</v>
      </c>
      <c r="C19" s="170"/>
      <c r="D19" s="269" t="s">
        <v>134</v>
      </c>
      <c r="E19" s="171" t="s">
        <v>120</v>
      </c>
      <c r="F19" s="172">
        <v>1</v>
      </c>
      <c r="G19" s="173"/>
      <c r="H19" s="174">
        <f>ROUND(F19*G19,2)</f>
        <v>0</v>
      </c>
      <c r="I19" s="152"/>
      <c r="J19" s="152"/>
      <c r="K19" s="152"/>
      <c r="L19" s="152"/>
      <c r="M19" s="152"/>
      <c r="N19" s="152"/>
    </row>
    <row r="20" spans="1:14" s="2" customFormat="1" ht="21" customHeight="1" thickBot="1">
      <c r="A20" s="140"/>
      <c r="B20" s="141"/>
      <c r="C20" s="141"/>
      <c r="D20" s="142"/>
      <c r="E20" s="143"/>
      <c r="F20" s="144"/>
      <c r="G20" s="145"/>
      <c r="H20" s="145"/>
      <c r="I20" s="152"/>
      <c r="J20" s="152"/>
      <c r="K20" s="152"/>
      <c r="L20" s="152"/>
      <c r="M20" s="152"/>
      <c r="N20" s="152"/>
    </row>
    <row r="21" spans="1:14" s="2" customFormat="1" ht="18.75" customHeight="1" thickBot="1">
      <c r="A21" s="272">
        <v>6</v>
      </c>
      <c r="B21" s="129" t="s">
        <v>123</v>
      </c>
      <c r="C21" s="302" t="s">
        <v>125</v>
      </c>
      <c r="D21" s="304"/>
      <c r="E21" s="130" t="s">
        <v>126</v>
      </c>
      <c r="F21" s="131">
        <v>20</v>
      </c>
      <c r="G21" s="132"/>
      <c r="H21" s="133">
        <f>ROUND((F21*G21*0.01),2)</f>
        <v>0</v>
      </c>
      <c r="I21" s="152"/>
      <c r="J21" s="152"/>
      <c r="K21" s="152"/>
      <c r="L21" s="152"/>
      <c r="M21" s="152"/>
      <c r="N21" s="152"/>
    </row>
    <row r="22" spans="1:14" s="2" customFormat="1" ht="20.1" customHeight="1">
      <c r="A22" s="140"/>
      <c r="B22" s="141"/>
      <c r="C22" s="141"/>
      <c r="D22" s="142"/>
      <c r="E22" s="143"/>
      <c r="F22" s="144"/>
      <c r="G22" s="145"/>
      <c r="H22" s="145"/>
      <c r="I22" s="152"/>
      <c r="J22" s="152"/>
      <c r="K22" s="152"/>
      <c r="L22" s="152"/>
      <c r="M22" s="152"/>
      <c r="N22" s="152"/>
    </row>
    <row r="23" spans="1:14" s="2" customFormat="1" ht="20.1" customHeight="1" thickBot="1">
      <c r="A23" s="121"/>
      <c r="B23" s="122">
        <v>3</v>
      </c>
      <c r="C23" s="123" t="s">
        <v>116</v>
      </c>
      <c r="D23" s="123"/>
      <c r="E23" s="124"/>
      <c r="F23" s="125"/>
      <c r="G23" s="126"/>
      <c r="H23" s="127">
        <f>SUM(H24:H24)</f>
        <v>0</v>
      </c>
      <c r="I23" s="152"/>
      <c r="J23" s="152"/>
      <c r="K23" s="152"/>
      <c r="L23" s="152"/>
      <c r="M23" s="152"/>
      <c r="N23" s="152"/>
    </row>
    <row r="24" spans="1:14" s="2" customFormat="1" ht="20.1" customHeight="1" thickBot="1">
      <c r="A24" s="128">
        <v>7</v>
      </c>
      <c r="B24" s="129" t="s">
        <v>124</v>
      </c>
      <c r="C24" s="302" t="s">
        <v>131</v>
      </c>
      <c r="D24" s="304"/>
      <c r="E24" s="130" t="s">
        <v>114</v>
      </c>
      <c r="F24" s="131">
        <f>L13</f>
        <v>3.2006799999999997</v>
      </c>
      <c r="G24" s="132"/>
      <c r="H24" s="133">
        <f>ROUND(F24*G24,2)</f>
        <v>0</v>
      </c>
      <c r="I24" s="152"/>
      <c r="J24" s="152"/>
      <c r="K24" s="152"/>
      <c r="L24" s="152"/>
      <c r="M24" s="152"/>
      <c r="N24" s="152"/>
    </row>
    <row r="25" spans="1:14" s="2" customFormat="1" ht="20.1" customHeight="1">
      <c r="A25" s="146"/>
      <c r="B25" s="147"/>
      <c r="C25" s="147" t="s">
        <v>103</v>
      </c>
      <c r="D25" s="147"/>
      <c r="E25" s="147"/>
      <c r="F25" s="148"/>
      <c r="G25" s="149"/>
      <c r="H25" s="149">
        <f>H9+H14+H23</f>
        <v>0</v>
      </c>
      <c r="I25" s="152"/>
      <c r="J25" s="152"/>
      <c r="K25" s="152"/>
      <c r="L25" s="152"/>
      <c r="M25" s="152"/>
      <c r="N25" s="152"/>
    </row>
    <row r="26" spans="1:14" s="2" customFormat="1" ht="20.1" customHeight="1">
      <c r="A26" s="152"/>
      <c r="B26" s="152"/>
      <c r="C26" s="152"/>
      <c r="D26" s="152"/>
      <c r="E26" s="152"/>
      <c r="F26" s="152"/>
      <c r="G26" s="152"/>
      <c r="H26" s="152"/>
      <c r="I26" s="152"/>
      <c r="J26" s="152"/>
      <c r="K26" s="152"/>
      <c r="L26" s="152"/>
      <c r="M26" s="152"/>
      <c r="N26" s="152"/>
    </row>
    <row r="27" spans="1:14" s="2" customFormat="1" ht="20.1" customHeight="1">
      <c r="A27" s="152"/>
      <c r="B27" s="152"/>
      <c r="C27" s="152"/>
      <c r="D27" s="152"/>
      <c r="E27" s="152"/>
      <c r="F27" s="152"/>
      <c r="G27" s="152"/>
      <c r="H27" s="152"/>
      <c r="I27" s="152"/>
      <c r="J27" s="152"/>
      <c r="K27" s="152"/>
      <c r="L27" s="152"/>
      <c r="M27" s="152"/>
      <c r="N27" s="152"/>
    </row>
    <row r="28" spans="1:14" s="2" customFormat="1" ht="20.1" customHeight="1">
      <c r="A28" s="152"/>
      <c r="B28" s="152"/>
      <c r="C28" s="152"/>
      <c r="D28" s="152"/>
      <c r="E28" s="152"/>
      <c r="F28" s="152"/>
      <c r="G28" s="152"/>
      <c r="H28" s="152"/>
      <c r="I28" s="152"/>
      <c r="J28" s="152"/>
      <c r="K28" s="152"/>
      <c r="L28" s="152"/>
      <c r="M28" s="152"/>
      <c r="N28" s="152"/>
    </row>
    <row r="29" spans="1:8" s="2" customFormat="1" ht="15" customHeight="1">
      <c r="A29" s="117"/>
      <c r="B29" s="117"/>
      <c r="C29" s="117"/>
      <c r="D29" s="117"/>
      <c r="E29" s="117"/>
      <c r="F29" s="117"/>
      <c r="G29" s="117"/>
      <c r="H29" s="117"/>
    </row>
    <row r="30" spans="1:8" s="2" customFormat="1" ht="15" customHeight="1">
      <c r="A30" s="117"/>
      <c r="B30" s="117"/>
      <c r="C30" s="117"/>
      <c r="D30" s="117"/>
      <c r="E30" s="117"/>
      <c r="F30" s="117"/>
      <c r="G30" s="117"/>
      <c r="H30" s="117"/>
    </row>
    <row r="31" spans="1:8" s="2" customFormat="1" ht="12" customHeight="1">
      <c r="A31" s="117"/>
      <c r="B31" s="117"/>
      <c r="C31" s="117"/>
      <c r="D31" s="117"/>
      <c r="E31" s="117"/>
      <c r="F31" s="117"/>
      <c r="G31" s="117"/>
      <c r="H31" s="117"/>
    </row>
    <row r="32" spans="1:8" s="2" customFormat="1" ht="12" customHeight="1">
      <c r="A32" s="117"/>
      <c r="B32" s="117"/>
      <c r="C32" s="117"/>
      <c r="D32" s="117"/>
      <c r="E32" s="117"/>
      <c r="F32" s="117"/>
      <c r="G32" s="117"/>
      <c r="H32" s="117"/>
    </row>
    <row r="33" spans="1:8" s="2" customFormat="1" ht="21.6" customHeight="1">
      <c r="A33" s="117"/>
      <c r="B33" s="117"/>
      <c r="C33" s="117"/>
      <c r="D33" s="117"/>
      <c r="E33" s="117"/>
      <c r="F33" s="117"/>
      <c r="G33" s="117"/>
      <c r="H33" s="117"/>
    </row>
    <row r="34" spans="1:8" s="2" customFormat="1" ht="21.6" customHeight="1">
      <c r="A34" s="117"/>
      <c r="B34" s="117"/>
      <c r="C34" s="117"/>
      <c r="D34" s="117"/>
      <c r="E34" s="117"/>
      <c r="F34" s="117"/>
      <c r="G34" s="117"/>
      <c r="H34" s="117"/>
    </row>
    <row r="35" spans="1:8" s="2" customFormat="1" ht="12" customHeight="1">
      <c r="A35" s="117"/>
      <c r="B35" s="117"/>
      <c r="C35" s="117"/>
      <c r="D35" s="117"/>
      <c r="E35" s="117"/>
      <c r="F35" s="117"/>
      <c r="G35" s="117"/>
      <c r="H35" s="117"/>
    </row>
    <row r="36" spans="1:8" s="2" customFormat="1" ht="21.6" customHeight="1">
      <c r="A36" s="117"/>
      <c r="B36" s="117"/>
      <c r="C36" s="117"/>
      <c r="D36" s="117"/>
      <c r="E36" s="117"/>
      <c r="F36" s="117"/>
      <c r="G36" s="117"/>
      <c r="H36" s="117"/>
    </row>
    <row r="37" s="2" customFormat="1" ht="13.15" customHeight="1"/>
    <row r="38" s="2" customFormat="1" ht="21.6" customHeight="1"/>
    <row r="39" s="2" customFormat="1" ht="21" customHeight="1"/>
  </sheetData>
  <mergeCells count="4">
    <mergeCell ref="C10:D10"/>
    <mergeCell ref="C12:D12"/>
    <mergeCell ref="C21:D21"/>
    <mergeCell ref="C24:D24"/>
  </mergeCells>
  <printOptions/>
  <pageMargins left="0.7874015748031497" right="0.1968503937007874" top="0.3937007874015748" bottom="0.3937007874015748" header="0" footer="0"/>
  <pageSetup fitToHeight="100"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C000"/>
  </sheetPr>
  <dimension ref="A1:S37"/>
  <sheetViews>
    <sheetView showGridLines="0" zoomScale="86" zoomScaleNormal="86" workbookViewId="0" topLeftCell="A1">
      <pane ySplit="3" topLeftCell="A4" activePane="bottomLeft" state="frozen"/>
      <selection pane="bottomLeft" activeCell="R33" sqref="R33"/>
    </sheetView>
  </sheetViews>
  <sheetFormatPr defaultColWidth="13.16015625" defaultRowHeight="11.25" customHeight="1"/>
  <cols>
    <col min="1" max="1" width="3.83203125" style="2" customWidth="1"/>
    <col min="2" max="2" width="3.16015625" style="2" customWidth="1"/>
    <col min="3" max="3" width="4.83203125" style="2" customWidth="1"/>
    <col min="4" max="4" width="9.83203125" style="2" customWidth="1"/>
    <col min="5" max="5" width="38.33203125" style="2" customWidth="1"/>
    <col min="6" max="6" width="0.65625" style="2" customWidth="1"/>
    <col min="7" max="7" width="4" style="2" customWidth="1"/>
    <col min="8" max="8" width="3.83203125" style="2" customWidth="1"/>
    <col min="9" max="9" width="15.5" style="2" customWidth="1"/>
    <col min="10" max="10" width="38.33203125" style="2" customWidth="1"/>
    <col min="11" max="11" width="0.82421875" style="2" customWidth="1"/>
    <col min="12" max="12" width="3.83203125" style="2" customWidth="1"/>
    <col min="13" max="13" width="5.83203125" style="2" customWidth="1"/>
    <col min="14" max="14" width="7.16015625" style="2" customWidth="1"/>
    <col min="15" max="15" width="5.16015625" style="2" customWidth="1"/>
    <col min="16" max="16" width="19.16015625" style="2" customWidth="1"/>
    <col min="17" max="17" width="9.33203125" style="2" customWidth="1"/>
    <col min="18" max="18" width="38.33203125" style="2" customWidth="1"/>
    <col min="19" max="19" width="0.65625" style="2" customWidth="1"/>
    <col min="20" max="16384" width="13.16015625" style="2" customWidth="1"/>
  </cols>
  <sheetData>
    <row r="1" spans="1:19" s="1" customFormat="1" ht="13.15" customHeight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5"/>
    </row>
    <row r="2" spans="1:19" s="1" customFormat="1" ht="21" customHeight="1">
      <c r="A2" s="6"/>
      <c r="B2" s="7"/>
      <c r="C2" s="7"/>
      <c r="D2" s="7"/>
      <c r="E2" s="7"/>
      <c r="F2" s="7"/>
      <c r="G2" s="8" t="s">
        <v>0</v>
      </c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9"/>
    </row>
    <row r="3" spans="1:19" s="1" customFormat="1" ht="13.15" customHeight="1">
      <c r="A3" s="10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7"/>
      <c r="P3" s="11"/>
      <c r="Q3" s="11"/>
      <c r="R3" s="11"/>
      <c r="S3" s="12"/>
    </row>
    <row r="4" spans="1:19" s="1" customFormat="1" ht="9" customHeight="1" thickBot="1">
      <c r="A4" s="13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5"/>
    </row>
    <row r="5" spans="1:19" s="1" customFormat="1" ht="18" customHeight="1">
      <c r="A5" s="16"/>
      <c r="B5" s="113" t="s">
        <v>1</v>
      </c>
      <c r="C5" s="113"/>
      <c r="D5" s="113"/>
      <c r="E5" s="150" t="s">
        <v>117</v>
      </c>
      <c r="F5" s="18"/>
      <c r="G5" s="18"/>
      <c r="H5" s="18"/>
      <c r="I5" s="18"/>
      <c r="J5" s="19"/>
      <c r="K5" s="113"/>
      <c r="L5" s="113"/>
      <c r="M5" s="113"/>
      <c r="N5" s="113"/>
      <c r="O5" s="307" t="s">
        <v>2</v>
      </c>
      <c r="P5" s="307"/>
      <c r="Q5" s="17"/>
      <c r="R5" s="19"/>
      <c r="S5" s="20"/>
    </row>
    <row r="6" spans="1:19" s="1" customFormat="1" ht="18" customHeight="1">
      <c r="A6" s="16"/>
      <c r="B6" s="113" t="s">
        <v>3</v>
      </c>
      <c r="C6" s="113"/>
      <c r="D6" s="113"/>
      <c r="E6" s="151" t="s">
        <v>119</v>
      </c>
      <c r="F6" s="113"/>
      <c r="G6" s="113"/>
      <c r="H6" s="113"/>
      <c r="I6" s="113"/>
      <c r="J6" s="22"/>
      <c r="K6" s="113"/>
      <c r="L6" s="113"/>
      <c r="M6" s="113"/>
      <c r="N6" s="113"/>
      <c r="O6" s="307" t="s">
        <v>4</v>
      </c>
      <c r="P6" s="307"/>
      <c r="Q6" s="21"/>
      <c r="R6" s="22"/>
      <c r="S6" s="20"/>
    </row>
    <row r="7" spans="1:19" s="1" customFormat="1" ht="18" customHeight="1" thickBot="1">
      <c r="A7" s="16"/>
      <c r="B7" s="113" t="s">
        <v>5</v>
      </c>
      <c r="C7" s="113"/>
      <c r="D7" s="113"/>
      <c r="E7" s="23"/>
      <c r="F7" s="24"/>
      <c r="G7" s="24"/>
      <c r="H7" s="24"/>
      <c r="I7" s="24"/>
      <c r="J7" s="25"/>
      <c r="K7" s="113"/>
      <c r="L7" s="113"/>
      <c r="M7" s="113"/>
      <c r="N7" s="113"/>
      <c r="O7" s="307" t="s">
        <v>6</v>
      </c>
      <c r="P7" s="307"/>
      <c r="Q7" s="23"/>
      <c r="R7" s="25"/>
      <c r="S7" s="20"/>
    </row>
    <row r="8" spans="1:19" s="1" customFormat="1" ht="18" customHeight="1" thickBot="1">
      <c r="A8" s="16"/>
      <c r="B8" s="113"/>
      <c r="C8" s="113"/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307" t="s">
        <v>7</v>
      </c>
      <c r="P8" s="307"/>
      <c r="Q8" s="113" t="s">
        <v>8</v>
      </c>
      <c r="R8" s="113"/>
      <c r="S8" s="20"/>
    </row>
    <row r="9" spans="1:19" s="1" customFormat="1" ht="18" customHeight="1" thickBot="1">
      <c r="A9" s="16"/>
      <c r="B9" s="113" t="s">
        <v>9</v>
      </c>
      <c r="C9" s="113"/>
      <c r="D9" s="113"/>
      <c r="E9" s="112" t="s">
        <v>118</v>
      </c>
      <c r="F9" s="18"/>
      <c r="G9" s="18"/>
      <c r="H9" s="18"/>
      <c r="I9" s="18"/>
      <c r="J9" s="19"/>
      <c r="K9" s="113"/>
      <c r="L9" s="113"/>
      <c r="M9" s="113"/>
      <c r="N9" s="113"/>
      <c r="O9" s="305"/>
      <c r="P9" s="306"/>
      <c r="Q9" s="114"/>
      <c r="R9" s="26"/>
      <c r="S9" s="20"/>
    </row>
    <row r="10" spans="1:19" s="1" customFormat="1" ht="18" customHeight="1" thickBot="1">
      <c r="A10" s="16"/>
      <c r="B10" s="113" t="s">
        <v>10</v>
      </c>
      <c r="C10" s="113"/>
      <c r="D10" s="113"/>
      <c r="E10" s="21" t="s">
        <v>11</v>
      </c>
      <c r="F10" s="113"/>
      <c r="G10" s="113"/>
      <c r="H10" s="113"/>
      <c r="I10" s="113"/>
      <c r="J10" s="22"/>
      <c r="K10" s="113"/>
      <c r="L10" s="113"/>
      <c r="M10" s="113"/>
      <c r="N10" s="113"/>
      <c r="O10" s="305"/>
      <c r="P10" s="306"/>
      <c r="Q10" s="114"/>
      <c r="R10" s="26"/>
      <c r="S10" s="20"/>
    </row>
    <row r="11" spans="1:19" s="1" customFormat="1" ht="18" customHeight="1" thickBot="1">
      <c r="A11" s="16"/>
      <c r="B11" s="113" t="s">
        <v>12</v>
      </c>
      <c r="C11" s="113"/>
      <c r="D11" s="113"/>
      <c r="E11" s="21" t="s">
        <v>13</v>
      </c>
      <c r="F11" s="113"/>
      <c r="G11" s="113"/>
      <c r="H11" s="113"/>
      <c r="I11" s="113"/>
      <c r="J11" s="22"/>
      <c r="K11" s="113"/>
      <c r="L11" s="113"/>
      <c r="M11" s="113"/>
      <c r="N11" s="113"/>
      <c r="O11" s="305"/>
      <c r="P11" s="306"/>
      <c r="Q11" s="114"/>
      <c r="R11" s="26"/>
      <c r="S11" s="20"/>
    </row>
    <row r="12" spans="1:19" s="1" customFormat="1" ht="18" customHeight="1" thickBot="1">
      <c r="A12" s="16"/>
      <c r="B12" s="113"/>
      <c r="C12" s="113"/>
      <c r="D12" s="113"/>
      <c r="E12" s="23"/>
      <c r="F12" s="24"/>
      <c r="G12" s="24"/>
      <c r="H12" s="24"/>
      <c r="I12" s="24"/>
      <c r="J12" s="25"/>
      <c r="K12" s="113"/>
      <c r="L12" s="113"/>
      <c r="M12" s="113"/>
      <c r="N12" s="113"/>
      <c r="O12" s="116"/>
      <c r="P12" s="116"/>
      <c r="Q12" s="116"/>
      <c r="R12" s="113"/>
      <c r="S12" s="20"/>
    </row>
    <row r="13" spans="1:19" s="1" customFormat="1" ht="18" customHeight="1" thickBot="1">
      <c r="A13" s="16"/>
      <c r="B13" s="113"/>
      <c r="C13" s="113"/>
      <c r="D13" s="113"/>
      <c r="E13" s="116" t="s">
        <v>14</v>
      </c>
      <c r="F13" s="113"/>
      <c r="G13" s="113" t="s">
        <v>15</v>
      </c>
      <c r="H13" s="113"/>
      <c r="I13" s="113"/>
      <c r="J13" s="113"/>
      <c r="K13" s="113"/>
      <c r="L13" s="113"/>
      <c r="M13" s="113"/>
      <c r="N13" s="113"/>
      <c r="O13" s="308" t="s">
        <v>16</v>
      </c>
      <c r="P13" s="308"/>
      <c r="Q13" s="116"/>
      <c r="R13" s="27"/>
      <c r="S13" s="20"/>
    </row>
    <row r="14" spans="1:19" s="1" customFormat="1" ht="18" customHeight="1" thickBot="1">
      <c r="A14" s="16"/>
      <c r="B14" s="113"/>
      <c r="C14" s="113"/>
      <c r="D14" s="113"/>
      <c r="E14" s="28"/>
      <c r="F14" s="113"/>
      <c r="G14" s="114"/>
      <c r="H14" s="29"/>
      <c r="I14" s="115"/>
      <c r="J14" s="113"/>
      <c r="K14" s="113"/>
      <c r="L14" s="113"/>
      <c r="M14" s="113"/>
      <c r="N14" s="113"/>
      <c r="O14" s="309">
        <v>42736</v>
      </c>
      <c r="P14" s="306"/>
      <c r="Q14" s="116"/>
      <c r="R14" s="30"/>
      <c r="S14" s="20"/>
    </row>
    <row r="15" spans="1:19" s="1" customFormat="1" ht="9" customHeight="1">
      <c r="A15" s="31"/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113"/>
      <c r="P15" s="32"/>
      <c r="Q15" s="32"/>
      <c r="R15" s="32"/>
      <c r="S15" s="33"/>
    </row>
    <row r="16" spans="1:19" s="1" customFormat="1" ht="19.15" customHeight="1">
      <c r="A16" s="34"/>
      <c r="B16" s="35"/>
      <c r="C16" s="35"/>
      <c r="D16" s="35"/>
      <c r="E16" s="36" t="s">
        <v>17</v>
      </c>
      <c r="F16" s="35"/>
      <c r="G16" s="35"/>
      <c r="H16" s="35"/>
      <c r="I16" s="35"/>
      <c r="J16" s="35"/>
      <c r="K16" s="35"/>
      <c r="L16" s="35"/>
      <c r="M16" s="35"/>
      <c r="N16" s="35"/>
      <c r="O16" s="14"/>
      <c r="P16" s="35"/>
      <c r="Q16" s="35"/>
      <c r="R16" s="35"/>
      <c r="S16" s="37"/>
    </row>
    <row r="17" spans="1:19" s="1" customFormat="1" ht="21" customHeight="1">
      <c r="A17" s="38" t="s">
        <v>18</v>
      </c>
      <c r="B17" s="39"/>
      <c r="C17" s="39"/>
      <c r="D17" s="40"/>
      <c r="E17" s="41" t="s">
        <v>19</v>
      </c>
      <c r="F17" s="40"/>
      <c r="G17" s="41" t="s">
        <v>20</v>
      </c>
      <c r="H17" s="39"/>
      <c r="I17" s="40"/>
      <c r="J17" s="41" t="s">
        <v>21</v>
      </c>
      <c r="K17" s="39"/>
      <c r="L17" s="41" t="s">
        <v>22</v>
      </c>
      <c r="M17" s="39"/>
      <c r="N17" s="39"/>
      <c r="O17" s="39"/>
      <c r="P17" s="40"/>
      <c r="Q17" s="41" t="s">
        <v>23</v>
      </c>
      <c r="R17" s="39"/>
      <c r="S17" s="42"/>
    </row>
    <row r="18" spans="1:19" s="1" customFormat="1" ht="19.15" customHeight="1">
      <c r="A18" s="43"/>
      <c r="B18" s="44"/>
      <c r="C18" s="44"/>
      <c r="D18" s="45">
        <v>0</v>
      </c>
      <c r="E18" s="46">
        <v>0</v>
      </c>
      <c r="F18" s="47"/>
      <c r="G18" s="48"/>
      <c r="H18" s="44"/>
      <c r="I18" s="45">
        <v>0</v>
      </c>
      <c r="J18" s="46">
        <v>0</v>
      </c>
      <c r="K18" s="49"/>
      <c r="L18" s="48"/>
      <c r="M18" s="44"/>
      <c r="N18" s="44"/>
      <c r="O18" s="50"/>
      <c r="P18" s="45">
        <v>0</v>
      </c>
      <c r="Q18" s="48"/>
      <c r="R18" s="51">
        <v>0</v>
      </c>
      <c r="S18" s="52"/>
    </row>
    <row r="19" spans="1:19" s="1" customFormat="1" ht="19.15" customHeight="1">
      <c r="A19" s="34"/>
      <c r="B19" s="35"/>
      <c r="C19" s="35"/>
      <c r="D19" s="35"/>
      <c r="E19" s="36" t="s">
        <v>24</v>
      </c>
      <c r="F19" s="35"/>
      <c r="G19" s="35"/>
      <c r="H19" s="35"/>
      <c r="I19" s="35"/>
      <c r="J19" s="53" t="s">
        <v>25</v>
      </c>
      <c r="K19" s="35"/>
      <c r="L19" s="35"/>
      <c r="M19" s="35"/>
      <c r="N19" s="35"/>
      <c r="O19" s="32"/>
      <c r="P19" s="35"/>
      <c r="Q19" s="35"/>
      <c r="R19" s="35"/>
      <c r="S19" s="37"/>
    </row>
    <row r="20" spans="1:19" s="1" customFormat="1" ht="19.15" customHeight="1">
      <c r="A20" s="54" t="s">
        <v>26</v>
      </c>
      <c r="B20" s="55"/>
      <c r="C20" s="56" t="s">
        <v>27</v>
      </c>
      <c r="D20" s="57"/>
      <c r="E20" s="57"/>
      <c r="F20" s="58"/>
      <c r="G20" s="54" t="s">
        <v>28</v>
      </c>
      <c r="H20" s="59"/>
      <c r="I20" s="56" t="s">
        <v>29</v>
      </c>
      <c r="J20" s="57"/>
      <c r="K20" s="57"/>
      <c r="L20" s="54" t="s">
        <v>30</v>
      </c>
      <c r="M20" s="59"/>
      <c r="N20" s="56" t="s">
        <v>31</v>
      </c>
      <c r="O20" s="60"/>
      <c r="P20" s="57"/>
      <c r="Q20" s="57"/>
      <c r="R20" s="57"/>
      <c r="S20" s="58"/>
    </row>
    <row r="21" spans="1:19" s="1" customFormat="1" ht="19.15" customHeight="1">
      <c r="A21" s="61" t="s">
        <v>32</v>
      </c>
      <c r="B21" s="62" t="s">
        <v>33</v>
      </c>
      <c r="C21" s="63"/>
      <c r="D21" s="64" t="s">
        <v>34</v>
      </c>
      <c r="E21" s="65" t="e">
        <f>#REF!</f>
        <v>#REF!</v>
      </c>
      <c r="F21" s="66"/>
      <c r="G21" s="61" t="s">
        <v>35</v>
      </c>
      <c r="H21" s="67" t="s">
        <v>36</v>
      </c>
      <c r="I21" s="68"/>
      <c r="J21" s="69">
        <v>0</v>
      </c>
      <c r="K21" s="70"/>
      <c r="L21" s="61" t="s">
        <v>37</v>
      </c>
      <c r="M21" s="71" t="s">
        <v>38</v>
      </c>
      <c r="N21" s="72"/>
      <c r="O21" s="72"/>
      <c r="P21" s="72"/>
      <c r="Q21" s="73">
        <v>0.02</v>
      </c>
      <c r="R21" s="65" t="e">
        <f>ROUND(E27*0.02,0)</f>
        <v>#REF!</v>
      </c>
      <c r="S21" s="66"/>
    </row>
    <row r="22" spans="1:19" s="1" customFormat="1" ht="19.15" customHeight="1">
      <c r="A22" s="61" t="s">
        <v>39</v>
      </c>
      <c r="B22" s="74"/>
      <c r="C22" s="75"/>
      <c r="D22" s="64" t="s">
        <v>40</v>
      </c>
      <c r="E22" s="65" t="e">
        <f>#REF!</f>
        <v>#REF!</v>
      </c>
      <c r="F22" s="66"/>
      <c r="G22" s="61" t="s">
        <v>41</v>
      </c>
      <c r="H22" s="113" t="s">
        <v>42</v>
      </c>
      <c r="I22" s="68"/>
      <c r="J22" s="69">
        <v>0</v>
      </c>
      <c r="K22" s="70"/>
      <c r="L22" s="61" t="s">
        <v>43</v>
      </c>
      <c r="M22" s="71" t="s">
        <v>44</v>
      </c>
      <c r="N22" s="72"/>
      <c r="O22" s="113"/>
      <c r="P22" s="72"/>
      <c r="Q22" s="73">
        <v>0.03</v>
      </c>
      <c r="R22" s="65" t="e">
        <f>ROUND(E27*0.03,0)</f>
        <v>#REF!</v>
      </c>
      <c r="S22" s="66"/>
    </row>
    <row r="23" spans="1:19" s="1" customFormat="1" ht="19.15" customHeight="1">
      <c r="A23" s="61" t="s">
        <v>45</v>
      </c>
      <c r="B23" s="62" t="s">
        <v>46</v>
      </c>
      <c r="C23" s="63"/>
      <c r="D23" s="64" t="s">
        <v>34</v>
      </c>
      <c r="E23" s="65">
        <v>0</v>
      </c>
      <c r="F23" s="66"/>
      <c r="G23" s="61" t="s">
        <v>47</v>
      </c>
      <c r="H23" s="67" t="s">
        <v>48</v>
      </c>
      <c r="I23" s="68"/>
      <c r="J23" s="69">
        <v>0</v>
      </c>
      <c r="K23" s="70"/>
      <c r="L23" s="61" t="s">
        <v>49</v>
      </c>
      <c r="M23" s="71" t="s">
        <v>50</v>
      </c>
      <c r="N23" s="72"/>
      <c r="O23" s="72"/>
      <c r="P23" s="72"/>
      <c r="Q23" s="73">
        <v>0</v>
      </c>
      <c r="R23" s="65">
        <v>0</v>
      </c>
      <c r="S23" s="66"/>
    </row>
    <row r="24" spans="1:19" s="1" customFormat="1" ht="19.15" customHeight="1">
      <c r="A24" s="61" t="s">
        <v>51</v>
      </c>
      <c r="B24" s="74"/>
      <c r="C24" s="75"/>
      <c r="D24" s="64" t="s">
        <v>40</v>
      </c>
      <c r="E24" s="65">
        <v>0</v>
      </c>
      <c r="F24" s="66"/>
      <c r="G24" s="61" t="s">
        <v>52</v>
      </c>
      <c r="H24" s="67"/>
      <c r="I24" s="68"/>
      <c r="J24" s="69">
        <v>0</v>
      </c>
      <c r="K24" s="70"/>
      <c r="L24" s="61" t="s">
        <v>53</v>
      </c>
      <c r="M24" s="71" t="s">
        <v>54</v>
      </c>
      <c r="N24" s="72"/>
      <c r="O24" s="113"/>
      <c r="P24" s="72"/>
      <c r="Q24" s="73">
        <v>0</v>
      </c>
      <c r="R24" s="65">
        <v>0</v>
      </c>
      <c r="S24" s="66"/>
    </row>
    <row r="25" spans="1:19" s="1" customFormat="1" ht="19.15" customHeight="1">
      <c r="A25" s="61" t="s">
        <v>55</v>
      </c>
      <c r="B25" s="62" t="s">
        <v>56</v>
      </c>
      <c r="C25" s="63"/>
      <c r="D25" s="64" t="s">
        <v>34</v>
      </c>
      <c r="E25" s="65">
        <v>0</v>
      </c>
      <c r="F25" s="66"/>
      <c r="G25" s="76"/>
      <c r="H25" s="72"/>
      <c r="I25" s="68"/>
      <c r="J25" s="69"/>
      <c r="K25" s="70"/>
      <c r="L25" s="61" t="s">
        <v>57</v>
      </c>
      <c r="M25" s="71" t="s">
        <v>58</v>
      </c>
      <c r="N25" s="72"/>
      <c r="O25" s="72"/>
      <c r="P25" s="72"/>
      <c r="Q25" s="73">
        <v>0</v>
      </c>
      <c r="R25" s="65">
        <v>0</v>
      </c>
      <c r="S25" s="66"/>
    </row>
    <row r="26" spans="1:19" s="1" customFormat="1" ht="19.15" customHeight="1">
      <c r="A26" s="61" t="s">
        <v>59</v>
      </c>
      <c r="B26" s="74"/>
      <c r="C26" s="75"/>
      <c r="D26" s="64" t="s">
        <v>40</v>
      </c>
      <c r="E26" s="65">
        <v>0</v>
      </c>
      <c r="F26" s="66"/>
      <c r="G26" s="76"/>
      <c r="H26" s="72"/>
      <c r="I26" s="68"/>
      <c r="J26" s="69"/>
      <c r="K26" s="70"/>
      <c r="L26" s="61" t="s">
        <v>60</v>
      </c>
      <c r="M26" s="67" t="s">
        <v>61</v>
      </c>
      <c r="N26" s="72"/>
      <c r="O26" s="113"/>
      <c r="P26" s="72"/>
      <c r="Q26" s="68"/>
      <c r="R26" s="65">
        <v>0</v>
      </c>
      <c r="S26" s="66"/>
    </row>
    <row r="27" spans="1:19" s="1" customFormat="1" ht="19.15" customHeight="1">
      <c r="A27" s="61" t="s">
        <v>62</v>
      </c>
      <c r="B27" s="77" t="s">
        <v>63</v>
      </c>
      <c r="C27" s="72"/>
      <c r="D27" s="68"/>
      <c r="E27" s="111" t="e">
        <f>SUM(E21:E26)</f>
        <v>#REF!</v>
      </c>
      <c r="F27" s="37"/>
      <c r="G27" s="61" t="s">
        <v>64</v>
      </c>
      <c r="H27" s="77" t="s">
        <v>65</v>
      </c>
      <c r="I27" s="68"/>
      <c r="J27" s="78"/>
      <c r="K27" s="79"/>
      <c r="L27" s="61" t="s">
        <v>66</v>
      </c>
      <c r="M27" s="77" t="s">
        <v>67</v>
      </c>
      <c r="N27" s="72"/>
      <c r="O27" s="72"/>
      <c r="P27" s="72"/>
      <c r="Q27" s="68"/>
      <c r="R27" s="111" t="e">
        <f>R21</f>
        <v>#REF!</v>
      </c>
      <c r="S27" s="37"/>
    </row>
    <row r="28" spans="1:19" s="1" customFormat="1" ht="19.15" customHeight="1">
      <c r="A28" s="80" t="s">
        <v>68</v>
      </c>
      <c r="B28" s="81" t="s">
        <v>69</v>
      </c>
      <c r="C28" s="82"/>
      <c r="D28" s="83"/>
      <c r="E28" s="84">
        <v>0</v>
      </c>
      <c r="F28" s="33"/>
      <c r="G28" s="80" t="s">
        <v>70</v>
      </c>
      <c r="H28" s="81" t="s">
        <v>71</v>
      </c>
      <c r="I28" s="83"/>
      <c r="J28" s="85">
        <v>0</v>
      </c>
      <c r="K28" s="86"/>
      <c r="L28" s="80" t="s">
        <v>72</v>
      </c>
      <c r="M28" s="81" t="s">
        <v>73</v>
      </c>
      <c r="N28" s="82"/>
      <c r="O28" s="32"/>
      <c r="P28" s="82"/>
      <c r="Q28" s="83"/>
      <c r="R28" s="84">
        <v>0</v>
      </c>
      <c r="S28" s="33"/>
    </row>
    <row r="29" spans="1:19" s="1" customFormat="1" ht="19.15" customHeight="1">
      <c r="A29" s="87" t="s">
        <v>10</v>
      </c>
      <c r="B29" s="14"/>
      <c r="C29" s="14"/>
      <c r="D29" s="14"/>
      <c r="E29" s="14"/>
      <c r="F29" s="88"/>
      <c r="G29" s="89"/>
      <c r="H29" s="14"/>
      <c r="I29" s="14"/>
      <c r="J29" s="14"/>
      <c r="K29" s="14"/>
      <c r="L29" s="54" t="s">
        <v>74</v>
      </c>
      <c r="M29" s="40"/>
      <c r="N29" s="56" t="s">
        <v>75</v>
      </c>
      <c r="O29" s="113"/>
      <c r="P29" s="39"/>
      <c r="Q29" s="39"/>
      <c r="R29" s="39"/>
      <c r="S29" s="42"/>
    </row>
    <row r="30" spans="1:19" s="1" customFormat="1" ht="19.15" customHeight="1">
      <c r="A30" s="16"/>
      <c r="B30" s="113"/>
      <c r="C30" s="113"/>
      <c r="D30" s="113"/>
      <c r="E30" s="113"/>
      <c r="F30" s="90"/>
      <c r="G30" s="91"/>
      <c r="H30" s="113"/>
      <c r="I30" s="113"/>
      <c r="J30" s="113"/>
      <c r="K30" s="113"/>
      <c r="L30" s="61" t="s">
        <v>76</v>
      </c>
      <c r="M30" s="67" t="s">
        <v>77</v>
      </c>
      <c r="N30" s="72"/>
      <c r="O30" s="72"/>
      <c r="P30" s="72"/>
      <c r="Q30" s="68"/>
      <c r="R30" s="111" t="e">
        <f>E27+R27</f>
        <v>#REF!</v>
      </c>
      <c r="S30" s="37"/>
    </row>
    <row r="31" spans="1:19" s="1" customFormat="1" ht="19.15" customHeight="1">
      <c r="A31" s="92" t="s">
        <v>78</v>
      </c>
      <c r="B31" s="93"/>
      <c r="C31" s="93"/>
      <c r="D31" s="93"/>
      <c r="E31" s="93"/>
      <c r="F31" s="75"/>
      <c r="G31" s="94" t="s">
        <v>79</v>
      </c>
      <c r="H31" s="93"/>
      <c r="I31" s="93"/>
      <c r="J31" s="93"/>
      <c r="K31" s="93"/>
      <c r="L31" s="61" t="s">
        <v>80</v>
      </c>
      <c r="M31" s="71" t="s">
        <v>81</v>
      </c>
      <c r="N31" s="95">
        <v>5</v>
      </c>
      <c r="O31" s="116" t="s">
        <v>82</v>
      </c>
      <c r="P31" s="310">
        <v>0</v>
      </c>
      <c r="Q31" s="308"/>
      <c r="R31" s="96">
        <v>0</v>
      </c>
      <c r="S31" s="97"/>
    </row>
    <row r="32" spans="1:19" s="1" customFormat="1" ht="19.15" customHeight="1" thickBot="1">
      <c r="A32" s="98" t="s">
        <v>9</v>
      </c>
      <c r="B32" s="99"/>
      <c r="C32" s="99"/>
      <c r="D32" s="99"/>
      <c r="E32" s="99"/>
      <c r="F32" s="63"/>
      <c r="G32" s="100"/>
      <c r="H32" s="99"/>
      <c r="I32" s="99"/>
      <c r="J32" s="99"/>
      <c r="K32" s="99"/>
      <c r="L32" s="61" t="s">
        <v>83</v>
      </c>
      <c r="M32" s="71" t="s">
        <v>81</v>
      </c>
      <c r="N32" s="95">
        <v>21</v>
      </c>
      <c r="O32" s="101" t="s">
        <v>82</v>
      </c>
      <c r="P32" s="311" t="e">
        <f>R30</f>
        <v>#REF!</v>
      </c>
      <c r="Q32" s="312"/>
      <c r="R32" s="65" t="e">
        <f>ROUND(0.21*P32,0)</f>
        <v>#REF!</v>
      </c>
      <c r="S32" s="66"/>
    </row>
    <row r="33" spans="1:19" s="1" customFormat="1" ht="19.15" customHeight="1" thickBot="1">
      <c r="A33" s="16"/>
      <c r="B33" s="113"/>
      <c r="C33" s="113"/>
      <c r="D33" s="113"/>
      <c r="E33" s="113"/>
      <c r="F33" s="90"/>
      <c r="G33" s="91"/>
      <c r="H33" s="113"/>
      <c r="I33" s="113"/>
      <c r="J33" s="113"/>
      <c r="K33" s="113"/>
      <c r="L33" s="80" t="s">
        <v>84</v>
      </c>
      <c r="M33" s="102" t="s">
        <v>85</v>
      </c>
      <c r="N33" s="82"/>
      <c r="O33" s="113"/>
      <c r="P33" s="82"/>
      <c r="Q33" s="83"/>
      <c r="R33" s="103" t="e">
        <f>R30+R32</f>
        <v>#REF!</v>
      </c>
      <c r="S33" s="26"/>
    </row>
    <row r="34" spans="1:19" s="1" customFormat="1" ht="19.15" customHeight="1">
      <c r="A34" s="92" t="s">
        <v>78</v>
      </c>
      <c r="B34" s="93"/>
      <c r="C34" s="93"/>
      <c r="D34" s="93"/>
      <c r="E34" s="93"/>
      <c r="F34" s="75"/>
      <c r="G34" s="94" t="s">
        <v>79</v>
      </c>
      <c r="H34" s="93"/>
      <c r="I34" s="93"/>
      <c r="J34" s="93"/>
      <c r="K34" s="93"/>
      <c r="L34" s="54" t="s">
        <v>86</v>
      </c>
      <c r="M34" s="40"/>
      <c r="N34" s="56" t="s">
        <v>87</v>
      </c>
      <c r="O34" s="14"/>
      <c r="P34" s="39"/>
      <c r="Q34" s="39"/>
      <c r="R34" s="104"/>
      <c r="S34" s="42"/>
    </row>
    <row r="35" spans="1:19" s="1" customFormat="1" ht="19.15" customHeight="1">
      <c r="A35" s="98" t="s">
        <v>12</v>
      </c>
      <c r="B35" s="99"/>
      <c r="C35" s="99"/>
      <c r="D35" s="99"/>
      <c r="E35" s="99"/>
      <c r="F35" s="63"/>
      <c r="G35" s="100"/>
      <c r="H35" s="99"/>
      <c r="I35" s="99"/>
      <c r="J35" s="99"/>
      <c r="K35" s="99"/>
      <c r="L35" s="61" t="s">
        <v>88</v>
      </c>
      <c r="M35" s="67" t="s">
        <v>89</v>
      </c>
      <c r="N35" s="72"/>
      <c r="O35" s="72"/>
      <c r="P35" s="72"/>
      <c r="Q35" s="68"/>
      <c r="R35" s="65">
        <v>0</v>
      </c>
      <c r="S35" s="66"/>
    </row>
    <row r="36" spans="1:19" s="1" customFormat="1" ht="19.15" customHeight="1">
      <c r="A36" s="16"/>
      <c r="B36" s="113"/>
      <c r="C36" s="113"/>
      <c r="D36" s="113"/>
      <c r="E36" s="113"/>
      <c r="F36" s="90"/>
      <c r="G36" s="91"/>
      <c r="H36" s="113"/>
      <c r="I36" s="113"/>
      <c r="J36" s="113"/>
      <c r="K36" s="113"/>
      <c r="L36" s="61" t="s">
        <v>90</v>
      </c>
      <c r="M36" s="67" t="s">
        <v>91</v>
      </c>
      <c r="N36" s="72"/>
      <c r="O36" s="93"/>
      <c r="P36" s="72"/>
      <c r="Q36" s="68"/>
      <c r="R36" s="65">
        <v>0</v>
      </c>
      <c r="S36" s="66"/>
    </row>
    <row r="37" spans="1:19" s="1" customFormat="1" ht="19.15" customHeight="1">
      <c r="A37" s="105" t="s">
        <v>78</v>
      </c>
      <c r="B37" s="32"/>
      <c r="C37" s="32"/>
      <c r="D37" s="32"/>
      <c r="E37" s="32"/>
      <c r="F37" s="106"/>
      <c r="G37" s="107" t="s">
        <v>79</v>
      </c>
      <c r="H37" s="32"/>
      <c r="I37" s="32"/>
      <c r="J37" s="32"/>
      <c r="K37" s="32"/>
      <c r="L37" s="80" t="s">
        <v>92</v>
      </c>
      <c r="M37" s="81" t="s">
        <v>93</v>
      </c>
      <c r="N37" s="82"/>
      <c r="O37" s="32"/>
      <c r="P37" s="82"/>
      <c r="Q37" s="83"/>
      <c r="R37" s="46">
        <v>0</v>
      </c>
      <c r="S37" s="108"/>
    </row>
  </sheetData>
  <mergeCells count="11">
    <mergeCell ref="O11:P11"/>
    <mergeCell ref="O13:P13"/>
    <mergeCell ref="O14:P14"/>
    <mergeCell ref="P31:Q31"/>
    <mergeCell ref="P32:Q32"/>
    <mergeCell ref="O10:P10"/>
    <mergeCell ref="O5:P5"/>
    <mergeCell ref="O6:P6"/>
    <mergeCell ref="O7:P7"/>
    <mergeCell ref="O8:P8"/>
    <mergeCell ref="O9:P9"/>
  </mergeCells>
  <printOptions/>
  <pageMargins left="0.39375001192092896" right="0.39375001192092896" top="0.7875000238418579" bottom="0.7875000238418579" header="0" footer="0"/>
  <pageSetup blackAndWhite="1" horizontalDpi="600" verticalDpi="600" orientation="landscape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Daniela</dc:creator>
  <cp:keywords/>
  <dc:description/>
  <cp:lastModifiedBy>Daniela</cp:lastModifiedBy>
  <cp:lastPrinted>2021-09-24T07:58:43Z</cp:lastPrinted>
  <dcterms:created xsi:type="dcterms:W3CDTF">2010-11-17T07:13:05Z</dcterms:created>
  <dcterms:modified xsi:type="dcterms:W3CDTF">2021-09-24T13:14:00Z</dcterms:modified>
  <cp:category/>
  <cp:version/>
  <cp:contentType/>
  <cp:contentStatus/>
</cp:coreProperties>
</file>